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غير العراقيين "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<sst xmlns="http://schemas.openxmlformats.org/spreadsheetml/2006/main" count="459" uniqueCount="291">
  <si>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</si>
  <si>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</si>
  <si>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</si>
  <si>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</si>
  <si>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</si>
  <si>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</si>
  <si>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</si>
  <si>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</si>
  <si>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</si>
  <si>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</si>
  <si>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</si>
  <si>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</si>
  <si>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</si>
  <si>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</si>
  <si>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</si>
  <si>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</si>
  <si>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</si>
  <si>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</si>
  <si>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</si>
  <si>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</si>
  <si>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</si>
  <si>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</si>
  <si>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</si>
  <si>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</si>
  <si>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</si>
  <si>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</si>
  <si>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الصناعة</t>
  </si>
  <si>
    <t>قطاع الصناعة</t>
  </si>
  <si>
    <t>قطاع الفنادق</t>
  </si>
  <si>
    <t>الملاحظات</t>
  </si>
  <si>
    <t>قطاع الاستثمار</t>
  </si>
  <si>
    <t>مصرف الاقتصاد (BEFI)</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</si>
  <si>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</si>
  <si>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</si>
  <si>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</si>
  <si>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</si>
  <si>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</si>
  <si>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</si>
  <si>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</si>
  <si>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</si>
  <si>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</si>
  <si>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</si>
  <si>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</si>
  <si>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</si>
  <si>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</si>
  <si>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</si>
  <si>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</si>
  <si>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</si>
  <si>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</si>
  <si>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</si>
  <si>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مصرف دار السلام (BDSI)</t>
  </si>
  <si>
    <t>فندق بغداد</t>
  </si>
  <si>
    <t>HBAG</t>
  </si>
  <si>
    <t>النبال للتحويل المالي</t>
  </si>
  <si>
    <t>MTNI</t>
  </si>
  <si>
    <t>المهج للتحويل المالي (MTAM)</t>
  </si>
  <si>
    <t>الامين للاستثمارات العقارية</t>
  </si>
  <si>
    <t>SAEI</t>
  </si>
  <si>
    <t>مصرف ايلاف الاسلامي</t>
  </si>
  <si>
    <t>BELF</t>
  </si>
  <si>
    <t>VMES</t>
  </si>
  <si>
    <t>العراقية الاعمال الهندسية</t>
  </si>
  <si>
    <t>IIEW</t>
  </si>
  <si>
    <t xml:space="preserve">بين النهرين للاستثمارات المالية </t>
  </si>
  <si>
    <t>المصرف المتحد</t>
  </si>
  <si>
    <t>BUND</t>
  </si>
  <si>
    <t xml:space="preserve">المصرف التجاري </t>
  </si>
  <si>
    <t>BCOI</t>
  </si>
  <si>
    <t>الباتك للاستثمارات المالية</t>
  </si>
  <si>
    <t>VBAT</t>
  </si>
  <si>
    <t>مصرف سومر التجاري</t>
  </si>
  <si>
    <t>BSUC</t>
  </si>
  <si>
    <t>المنافع للتحويل المالي</t>
  </si>
  <si>
    <t>مؤتة للتحويل المالي</t>
  </si>
  <si>
    <t>MTMA</t>
  </si>
  <si>
    <t>MTMO</t>
  </si>
  <si>
    <t>مصرف المنصور</t>
  </si>
  <si>
    <t>BMNS</t>
  </si>
  <si>
    <t xml:space="preserve">مصرف عبر العراق </t>
  </si>
  <si>
    <t>BTRI</t>
  </si>
  <si>
    <t>الموصل لمدن الالعاب والاستثمارات السياحية (SMOF)</t>
  </si>
  <si>
    <t xml:space="preserve">ثانيا : الشركات المساهمة المتوقفة عن التداول لانعقاد هيئاتها العامة . </t>
  </si>
  <si>
    <t>الوئام للاستثمار المالي</t>
  </si>
  <si>
    <t>VWIF</t>
  </si>
  <si>
    <t>دار السلام للتأمين</t>
  </si>
  <si>
    <t>NDSA</t>
  </si>
  <si>
    <t xml:space="preserve">مصرف بغداد </t>
  </si>
  <si>
    <t>BBOB</t>
  </si>
  <si>
    <t xml:space="preserve">المعمورة العقارية </t>
  </si>
  <si>
    <t>SMRI</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</si>
  <si>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</si>
  <si>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</si>
  <si>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</si>
  <si>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</si>
  <si>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</si>
  <si>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</si>
  <si>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</si>
  <si>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</si>
  <si>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</si>
  <si>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</si>
  <si>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 xml:space="preserve">مصرف الموصل </t>
  </si>
  <si>
    <t>BMFI</t>
  </si>
  <si>
    <t>الوائل للتحويل المالي (MTWA)</t>
  </si>
  <si>
    <t>الصناعات الخفيفة (ITLI)</t>
  </si>
  <si>
    <t>BIBI</t>
  </si>
  <si>
    <t>مصرف الاستثمار</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</si>
  <si>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</si>
  <si>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</si>
  <si>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</si>
  <si>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</si>
  <si>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</si>
  <si>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</si>
  <si>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</si>
  <si>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</si>
  <si>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</si>
  <si>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</si>
  <si>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</si>
  <si>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مصرف الشرق الاوسط</t>
  </si>
  <si>
    <t>BIME</t>
  </si>
  <si>
    <t>مصرف كوردستان</t>
  </si>
  <si>
    <t>BKUI</t>
  </si>
  <si>
    <t>المصرف العراقي الاسلامي</t>
  </si>
  <si>
    <t>BIIB</t>
  </si>
  <si>
    <t>الخياطة الحديثة</t>
  </si>
  <si>
    <t>IMOS</t>
  </si>
  <si>
    <t>مصرف الشمال (BNOR)</t>
  </si>
  <si>
    <t>فنادق المنصور (HMAN)</t>
  </si>
  <si>
    <t>العراقية للنقل البري(SILT)</t>
  </si>
  <si>
    <t>الكندي لللقاحات البيطرية (IKLV)</t>
  </si>
  <si>
    <t>الصناعات المعدنية والدراجات (IMIB)</t>
  </si>
  <si>
    <t>الخاتم للاتصالات</t>
  </si>
  <si>
    <t>TZNI</t>
  </si>
  <si>
    <t>قطاع الاتصالات</t>
  </si>
  <si>
    <t>البادية للنقل العام (SBAG)</t>
  </si>
  <si>
    <t>فندق السدير</t>
  </si>
  <si>
    <t>HSAD</t>
  </si>
  <si>
    <t>المصرف الوطني الاسلامي</t>
  </si>
  <si>
    <t>BNAI</t>
  </si>
  <si>
    <t xml:space="preserve">الحرير للتحويل المالي </t>
  </si>
  <si>
    <t>MTAH</t>
  </si>
  <si>
    <t>مصرف بابل</t>
  </si>
  <si>
    <t>BBAY</t>
  </si>
  <si>
    <t xml:space="preserve">المرج العالمية للتحويل المالي </t>
  </si>
  <si>
    <t>مجموع قطاع الفنادق</t>
  </si>
  <si>
    <t>مصرف الائتمان</t>
  </si>
  <si>
    <t>BROI</t>
  </si>
  <si>
    <t>الخليج للتامين</t>
  </si>
  <si>
    <t>NGIR</t>
  </si>
  <si>
    <t>IIDP</t>
  </si>
  <si>
    <t xml:space="preserve">مدينة العاب الكرخ </t>
  </si>
  <si>
    <t>SKTA</t>
  </si>
  <si>
    <t>INCP</t>
  </si>
  <si>
    <t>الصنائع الكيمياوية العصرية</t>
  </si>
  <si>
    <t>IMCI</t>
  </si>
  <si>
    <t>تصنيع وتسويق التمور</t>
  </si>
  <si>
    <t>مصرف العربية الاسلامي (BAAI)</t>
  </si>
  <si>
    <t>فنادق عشتار</t>
  </si>
  <si>
    <t>HISH</t>
  </si>
  <si>
    <t>سعر الاغلاق</t>
  </si>
  <si>
    <t>اسيا سيل للاتصالات</t>
  </si>
  <si>
    <t>TASC</t>
  </si>
  <si>
    <t>المصرف الدولي الاسلامي</t>
  </si>
  <si>
    <t>مصرف زين العراق الاسلامي</t>
  </si>
  <si>
    <t>مجموع قطاع الاتصالات</t>
  </si>
  <si>
    <t xml:space="preserve">اسماك الشرق الاوسط </t>
  </si>
  <si>
    <t>AMEF</t>
  </si>
  <si>
    <t>MTMR</t>
  </si>
  <si>
    <t>مصرف نور العراق الاسلامي للاستثمار والتمويل</t>
  </si>
  <si>
    <t>مصرف دجلة والفرات(BDFD)</t>
  </si>
  <si>
    <t>النبلاء للتحويل المالي</t>
  </si>
  <si>
    <t>MTNO</t>
  </si>
  <si>
    <t>النور للتحويل المالي</t>
  </si>
  <si>
    <t>MTNN</t>
  </si>
  <si>
    <t xml:space="preserve">الحديثة للانتاج الحيواني </t>
  </si>
  <si>
    <t>AMAP</t>
  </si>
  <si>
    <t>صناعة وتجارة الكارتون</t>
  </si>
  <si>
    <t>IICM</t>
  </si>
  <si>
    <t xml:space="preserve">النخبة للمقاولات العامة </t>
  </si>
  <si>
    <t>SNUC</t>
  </si>
  <si>
    <t xml:space="preserve">Web site : www.isx-iq.net     E-mail : info-isx@isx-iq.net   07834000034 - 07711211522 - 07270094594  : ص . ب :3607 العلوية  الهاتف </t>
  </si>
  <si>
    <t>فندق بابل</t>
  </si>
  <si>
    <t>HBAY</t>
  </si>
  <si>
    <t>العراقية لانتاج البذور</t>
  </si>
  <si>
    <t>AISP</t>
  </si>
  <si>
    <t>الخازر للمواد الانشائية</t>
  </si>
  <si>
    <t>المنصور الدوائية</t>
  </si>
  <si>
    <t>IMAP</t>
  </si>
  <si>
    <t>الكيمياوية والبلاستيكية</t>
  </si>
  <si>
    <t>فنادق كربلاء</t>
  </si>
  <si>
    <t>HKAR</t>
  </si>
  <si>
    <t>انتاج وتسويق اللحوم</t>
  </si>
  <si>
    <t>AIPM</t>
  </si>
  <si>
    <t>ثالثا : الشركات التي في التداول برأسمال الشركة المدرج (قبل الزيادة والرسملة).</t>
  </si>
  <si>
    <t>BZII</t>
  </si>
  <si>
    <t xml:space="preserve">1.000
</t>
  </si>
  <si>
    <t>مصرف زين العراق الاسلامي (BZII)</t>
  </si>
  <si>
    <t>بين النهرين للاستثمارات المالية (VMES)</t>
  </si>
  <si>
    <t>الاكثر ربحية</t>
  </si>
  <si>
    <t>الاكثر خسارة</t>
  </si>
  <si>
    <t>اغلاق</t>
  </si>
  <si>
    <t>التغير(%)</t>
  </si>
  <si>
    <t>الاكثر نشاطاً حسب الاسهم المتداولة</t>
  </si>
  <si>
    <t>الاكثر نشاطاً حسب القيمة المتداولة</t>
  </si>
  <si>
    <t>انتاج الالبسة الجاهزة</t>
  </si>
  <si>
    <t>IRMC</t>
  </si>
  <si>
    <t>مصرف العربية الاسلامي</t>
  </si>
  <si>
    <t>BAAI</t>
  </si>
  <si>
    <t>قررت الهيئة العامة في اجتماعها المنعقد في 2016/9/19 زيادة راسمال الشركة من (100) مليار دينار الى (250) مليار دينار وفق المادة (55/ اولا) من قانون الشركات .</t>
  </si>
  <si>
    <t>دعت شركة  مساهميها الى مراجعه مقر الشركة الكائن في الوزيرية  لغرض لاستلام ارباحهم لعام 2015 مستصحبين معهم المستمسكات الثبوتية .</t>
  </si>
  <si>
    <t>الخياطة الحديثة (IMOS)</t>
  </si>
  <si>
    <t>بغداد للمشروبات الغازية</t>
  </si>
  <si>
    <t>IBSD</t>
  </si>
  <si>
    <t>مصرف الخليج التجاري</t>
  </si>
  <si>
    <t>BGUC</t>
  </si>
  <si>
    <t>الاهلية للتأمين</t>
  </si>
  <si>
    <t>NAHF</t>
  </si>
  <si>
    <t>بغداد العراق للنقل العام (SBPT)</t>
  </si>
  <si>
    <t>ايقاف التداول على اسهم الشركة اعتبارا من جلسة 2014/6/4 استنادا لقرار البنك المركزي العراقي وضع المصرف تحت الوصاية واستمرار الايقاف لعدم تقديم الافصاح السنوي لعام (2013 و2014و2015) والافصاح الفصلي لعام 2015 والافصاح الفصلي للفصل الاول والثاني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</si>
  <si>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</si>
  <si>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ايقاف التداول على اسهم الشركة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</si>
  <si>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</si>
  <si>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</si>
  <si>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 xml:space="preserve">ايقاف التداول على اسهم الشركة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</si>
  <si>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ايقاف التداول على اسهم الشركة اعتبارا من جلسة الخميس 2015/8/6 لعدم تقديم الافصاح السنوي لعامي 2014 و2015 ، سعر الاغلاق (0.990) دينار.</t>
  </si>
  <si>
    <t>ايقاف التداول على اسهم الشركة اعتبارا من جلسة الخميس 2015/8/6 لعدم تقديم الافصاح السنوي لعامي 2014 و2015 والافصاح الفصلي للفصل الاول والثاني لعام 2016 ، سعر الاغلاق (1.250) دينار.</t>
  </si>
  <si>
    <t>ايقاف التداول على اسهم الشركة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</si>
  <si>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t>
  </si>
  <si>
    <t xml:space="preserve">ايقاف التداول على اسهم الشركة اعتبارا من جلسة الثلاثاء 2016/8/9 لعدم تقديم الافصاح السنوي لعام 2015 .  سعر الاغلاق (0.130) دينار.  واستمرار الايقاف بقرار مجلس المحافظين استنادا الى كتاب البنك المركزي العراقي المرقم 13640/2/9 في 2016/9/22 </t>
  </si>
  <si>
    <t>ايقاف التداول على اسهم الشركة اعتبارا من جلسة الثلاثاء 2016/8/9 لعدم تقديم الافصاح السنوي لعام 2015 .  سعر الاغلاق (14.400) دينار.</t>
  </si>
  <si>
    <t>ايقاف التداول على اسهم الشركة اعتبارا من جلسة الثلاثاء 2016/8/9 لعدم تقديم الافصاح السنوي لعام 2015 .  سعر الاغلاق (0.600) دينار.</t>
  </si>
  <si>
    <t>ايقاف التداول على اسهم الشركة اعتبارا من جلسة الثلاثاء 2016/8/9 لعدم تقديم الافصاح السنوي لعام 2015 .  سعر الاغلاق (0.680) دينار.</t>
  </si>
  <si>
    <t>ايقاف التداول على اسهم الشركة اعتبارا من جلسة الثلاثاء 2016/8/9 لعدم تقديم الافصاح السنوي لعام 2015 .  سعر الاغلاق (0.500) دينار.</t>
  </si>
  <si>
    <t>ايقاف التداول على اسهم الشركة اعتبارا من جلسة الثلاثاء 2016/8/9 لعدم تقديم الافصاح السنوي لعام 2015 .  سعر الاغلاق (0.540) دينار.</t>
  </si>
  <si>
    <t>مجموع السوقين</t>
  </si>
  <si>
    <t>بغداد للمشروبات الغازية (IBSD)</t>
  </si>
  <si>
    <t>العراقية للسجاد والمفروشات (IITC)</t>
  </si>
  <si>
    <t>بغداد لصناعة مواد التغليف (IBPM)</t>
  </si>
  <si>
    <t xml:space="preserve">دعت الشركة مساهميها الى استلام ارباحهم البالغة (20%) من رأس المال الشركة اعتبارا من 2016/10/18 ، مستصحبين معهم المستمسكات الثبوتية المطلوبة .   </t>
  </si>
  <si>
    <t xml:space="preserve">دعت شركة  مساهميها الى مراجعه مقر الشركة الكائن في الزعفرانية لغرض لاستلام ارباحهم لعام 2015 اعتبارا من الاحد  2016/10/23 لغاية يوم الخميس 2016/11/3وحسب رقم الشهادة وبواقع (5000) شهادة يوميا . عدا ايام الجمعة والسبت، مستصحبين معهم المستمسكات الثبوتية. </t>
  </si>
  <si>
    <t>ايقاف التداول على اسهم الشركة اعتبارا من جلسة 2016/9/25  بقرر من مجلس المحافظين استنادا الى كتاب البنك المركزي العراقي المرقم 13640/2/9في  2016/9/22 . سعر الاغلاق (0.160) دينار.</t>
  </si>
  <si>
    <t>فندق فلسطين</t>
  </si>
  <si>
    <t>HPAL</t>
  </si>
  <si>
    <t>الخير للاستثمار المالي</t>
  </si>
  <si>
    <t>VKHF</t>
  </si>
  <si>
    <t>الزوراء للاستثمار المالي</t>
  </si>
  <si>
    <t>VZAF</t>
  </si>
  <si>
    <t>العراقية الاعمال الهندسية (IIEW)</t>
  </si>
  <si>
    <t>مجموع السوق الثاني</t>
  </si>
  <si>
    <r>
      <t>سيعقد اجتماع الهيئة العامة يوم الاحد 2016/11/6 الساعة العاشرة صباحا في مقر الشركة لمناقشة الحسابات الختامية لسنة المالية المنتهية في 2015/12/31 والمصادق</t>
    </r>
    <r>
      <rPr>
        <b/>
        <sz val="14"/>
        <color indexed="56"/>
        <rFont val="Arial"/>
        <family val="2"/>
      </rPr>
      <t>ه عليها معالجة الخسائر من الاحتياطيات وانتخاب مجلس ادارة جديد , سيتم ايقاف التداول اعتبارا من الخميس 2016/11/1 .</t>
    </r>
  </si>
  <si>
    <t xml:space="preserve">تم بدء الاكتتاب على الاسهم المطروحة البالغة (150) مليار سهم اعتبارا من 2016/10/23 في مصرف الاقليم التجاري/ فرع بغداد  لغاية 2016/11/21, وذلك تنفيذا لقرار الهيئة العامة المنعقد في في 2016/9/9 زيادة راس مال االشركة من (100) مليار دينار الى (250) مليار دينار وفق المادة (55/اولا) من قانون الشركات .  </t>
  </si>
  <si>
    <t>BINT</t>
  </si>
  <si>
    <t xml:space="preserve">تم بدء الاكتتاب على الاسهم المطروحة البالغة (150) مليار سهم اعتبارا من 2016/10/23 في مصرف الاقليم التجاري/ فرع بغداد  لغاية 2016/11/21, تنفيذا لقرار الهيئة العامة المنعقد في في 2016/9/9 زيادة راس مال االشركة من (100) مليار دينار الى (250) مليار دينار وفق المادة (55/اولا) من قانون الشركات .  </t>
  </si>
  <si>
    <t xml:space="preserve">قطاع الفنادق والسياحة </t>
  </si>
  <si>
    <r>
      <t>سيعقد اجتماع الهيئة العامة يوم الثلاثاء 2016/11/8 الساعة العاشرة صباحا في مقر ادارة الشركة لمناقشة الحسابات الختامية لسنة المالية المنتهية في 2015/12/31 والمصادق</t>
    </r>
    <r>
      <rPr>
        <b/>
        <sz val="14"/>
        <color indexed="56"/>
        <rFont val="Arial"/>
        <family val="2"/>
      </rPr>
      <t>ه عليها ومعالجة العجز المتراكم بمبلغ قدره (33.512.293) دينار واقرار مقسوم الارباح . سيتم ايقاف التداول اعتبارا من الخميس 2016/11/3 .</t>
    </r>
  </si>
  <si>
    <t>الشرق الاوسط لانتاج الاسماك (AMEF)</t>
  </si>
  <si>
    <t xml:space="preserve">الحمراء للتأمين </t>
  </si>
  <si>
    <t>NHAM</t>
  </si>
  <si>
    <t>مصرف ايلاف الاسلامي(BELF)</t>
  </si>
  <si>
    <t>الاهلية للانتاج الزراعي</t>
  </si>
  <si>
    <t>AAHP</t>
  </si>
  <si>
    <t>مصرف الاتحاد العراقي</t>
  </si>
  <si>
    <t>BUOI</t>
  </si>
  <si>
    <r>
      <t>سيعقد اجتماع الهيئة العامة يوم الثلاثاء 2016/11/1 الساعة العاشرة صباحا في مقر ادارة الشركة لمناقشة الحسابات الختامية لسنة المالية المنتهية في 2015/12/31 والمصادق</t>
    </r>
    <r>
      <rPr>
        <b/>
        <sz val="14"/>
        <color indexed="56"/>
        <rFont val="Arial"/>
        <family val="2"/>
      </rPr>
      <t xml:space="preserve">ه عليها واقرار مقسوم الارباح ومناقشة مشروع استثمار جزء من مساحة ارض الشركة .تم ايقاف التداول اعتبارا من الخميس 2016/10/27 ، سعر الاغلاق (13.400) دينار     </t>
    </r>
  </si>
  <si>
    <r>
      <t>سيعقد اجتماع الهيئة العامة يوم الاثنين 2016/11/14 الساعة العاشرة صباحا في مقر ادارة الشركة لمناقشة الحسابات الختامية للسنة المالية المنتهية في 2015/12/31 والمصادق</t>
    </r>
    <r>
      <rPr>
        <b/>
        <sz val="14"/>
        <color indexed="56"/>
        <rFont val="Arial"/>
        <family val="2"/>
      </rPr>
      <t>ه عليها  واقرار مقسوم الارباح .  سيتم ايقاف التداول اعتبارا من الاربعاء 2016/11/9 .</t>
    </r>
  </si>
  <si>
    <t>جلسة الاثنين 2016/10/31</t>
  </si>
  <si>
    <t>نشرة التداول في السوق النظامي رقم (196)</t>
  </si>
  <si>
    <t>نشرة التداول في السوق الثاني رقم (96)</t>
  </si>
  <si>
    <t>نشرة الشركات غير المتداولة في السوق الثاني لجلسة الاثنين الموافق 2016/10/31</t>
  </si>
  <si>
    <t>نشرة الشركات غير المتداولة في السوق النظامي لجلسة الاثنين الموافق 2016/10/31</t>
  </si>
  <si>
    <t>نشرة الشركات المتوقفة عن التداول بقرار من هيئة الاوراق المالية لجلسة  الاثنين الموافق 2016/10/31</t>
  </si>
  <si>
    <t>اخبار الشركات المساهمة المدرجة في سوق العراق للاوراق المالية لجلسة يوم الاثنين الموافق 2016/10/31</t>
  </si>
  <si>
    <t>تم اطلاق التداول على اسهم الشركة اعتبار من جلسة الاثنين 2016/10/31 بعد ايفاء الشركة بمتطلبات الافصاح المالي وتقديم البيانات المالية السنوية 2015والافصاح الفصلي للفصل الاول والثاني 2016 ، ولمرور مدة 21 يوما من تأريخ بدء الايداع ، وسيكون سعر سهم الشركة حرا لمدة ثلاث جلسات تداول فعلي   .</t>
  </si>
  <si>
    <t>BINI</t>
  </si>
  <si>
    <t>مجموع قطاع التأمين</t>
  </si>
  <si>
    <t>مجموع قطاع الاستثمار</t>
  </si>
  <si>
    <t>بلغ الرقم القياسي العام (604.500) نقطة مرتفعا بنسبة (0.82%)</t>
  </si>
  <si>
    <t xml:space="preserve">جلسة الاثنين 2016/10/31 </t>
  </si>
  <si>
    <t>نشرة  تداول الاسهم المشتراة لغير العراقيين في السوق النظامي</t>
  </si>
  <si>
    <t>المعمورة للاستثمارات العقارية</t>
  </si>
  <si>
    <t>مجموع قطاع الخدمات</t>
  </si>
  <si>
    <t xml:space="preserve">قطاع الصناعة </t>
  </si>
  <si>
    <t xml:space="preserve">بغداد للمشروبات الغازية </t>
  </si>
  <si>
    <t>العراقية لصناعات الكارتون</t>
  </si>
  <si>
    <t xml:space="preserve">مجموع قطاع الصناعة </t>
  </si>
  <si>
    <t xml:space="preserve">قطاع الاتصالات </t>
  </si>
  <si>
    <t xml:space="preserve">مجموع قطاع الاتصالات </t>
  </si>
  <si>
    <t>المجموع الكلي</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</si>
  <si>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 سعر الاغلاق (0.310) دينار.</t>
  </si>
  <si>
    <t>ايقاف التداول على اسهم الشركةاعتبارا من جلسة الثلاثاء 2016/8/9 لعدم تقديم الافصاح السنوي لعام 2015 . واستمرار الايقاف بقرار مجلس المحافظين استنادا الى كتاب البنك المركزي العراقي المرقم 13640/2/9 في 2016/9/22  . سعر الاغلاق (0.120) دينار.</t>
  </si>
  <si>
    <r>
      <t>سيعقد اجتماع الهيئة العامة يوم الخميس 2016/11/3 الساعة العاشرة صباحا في قاعة اجتماعات مصرف البلاد الاسلامي فرع النصر لمناقشة الحسابات الختامية للسنة المالية المنتهية في 2015/12/31 والمصادق</t>
    </r>
    <r>
      <rPr>
        <b/>
        <sz val="14"/>
        <color indexed="56"/>
        <rFont val="Arial"/>
        <family val="2"/>
      </rPr>
      <t xml:space="preserve">ه عليها .تم ايقاف التداول اعتبارا من الاثنين 2016/10/31، سعر الاغلاق (1.450) </t>
    </r>
  </si>
  <si>
    <r>
      <t>سيتم اطلاق التداول على اسهم الشركة  اعتبارا من جلسة الثلاثاء الموافق 2016/11/1 بعد قرار الهيئة العامة المنعقدة في 2016/10/26 المصادقة على الحسابات الختامية كما في  2015/12/31 واقرار مقسوم ارباح بنسبة (35%) من راس مال الشركة البالغ (500) مليون دينار , وانتخاب مجلس ادارة جديد . السعر التاشيري (4.750</t>
    </r>
    <r>
      <rPr>
        <b/>
        <sz val="14"/>
        <color indexed="56"/>
        <rFont val="Arial"/>
        <family val="2"/>
      </rPr>
      <t>) دينار .</t>
    </r>
  </si>
</sst>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5">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4"/>
      <color indexed="56"/>
      <name val="Arial"/>
      <family val="2"/>
    </font>
    <font>
      <b/>
      <sz val="12"/>
      <color indexed="56"/>
      <name val="Arial"/>
      <family val="2"/>
    </font>
    <font>
      <b/>
      <sz val="18"/>
      <color indexed="56"/>
      <name val="Arial"/>
      <family val="2"/>
    </font>
    <font>
      <b/>
      <sz val="16"/>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sz val="12"/>
      <color indexed="8"/>
      <name val="Arial"/>
      <family val="2"/>
    </font>
    <font>
      <b/>
      <sz val="14"/>
      <color indexed="8"/>
      <name val="Arial"/>
      <family val="2"/>
    </font>
    <font>
      <sz val="13"/>
      <color indexed="8"/>
      <name val="Arial"/>
      <family val="2"/>
    </font>
    <font>
      <sz val="14"/>
      <color indexed="56"/>
      <name val="Arial"/>
      <family val="2"/>
    </font>
    <font>
      <sz val="16"/>
      <color indexed="8"/>
      <name val="Arial"/>
      <family val="2"/>
    </font>
    <font>
      <sz val="16"/>
      <color indexed="10"/>
      <name val="Arial"/>
      <family val="2"/>
    </font>
    <font>
      <sz val="16"/>
      <color indexed="56"/>
      <name val="Arial"/>
      <family val="2"/>
    </font>
    <font>
      <b/>
      <sz val="16"/>
      <color indexed="10"/>
      <name val="Arial"/>
      <family val="2"/>
    </font>
    <font>
      <sz val="10"/>
      <color indexed="56"/>
      <name val="Arial"/>
      <family val="2"/>
    </font>
    <font>
      <b/>
      <sz val="12"/>
      <color indexed="17"/>
      <name val="Arial"/>
      <family val="2"/>
    </font>
    <font>
      <b/>
      <sz val="12"/>
      <color indexed="10"/>
      <name val="Arial"/>
      <family val="2"/>
    </font>
    <font>
      <b/>
      <sz val="16"/>
      <color indexed="17"/>
      <name val="Arial"/>
      <family val="2"/>
    </font>
    <font>
      <b/>
      <sz val="22"/>
      <color indexed="56"/>
      <name val="Arial"/>
      <family val="2"/>
    </font>
    <font>
      <b/>
      <sz val="13"/>
      <color indexed="9"/>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3"/>
      <color theme="1"/>
      <name val="Calibri"/>
      <family val="2"/>
    </font>
    <font>
      <sz val="12"/>
      <color theme="1"/>
      <name val="Calibri"/>
      <family val="2"/>
    </font>
    <font>
      <b/>
      <sz val="14"/>
      <color theme="1"/>
      <name val="Calibri"/>
      <family val="2"/>
    </font>
    <font>
      <sz val="13"/>
      <color theme="1"/>
      <name val="Calibri"/>
      <family val="2"/>
    </font>
    <font>
      <sz val="14"/>
      <color rgb="FF002060"/>
      <name val="Arial"/>
      <family val="2"/>
    </font>
    <font>
      <b/>
      <sz val="13"/>
      <color rgb="FF002060"/>
      <name val="Arial"/>
      <family val="2"/>
    </font>
    <font>
      <b/>
      <sz val="12"/>
      <color rgb="FF002060"/>
      <name val="Arial"/>
      <family val="2"/>
    </font>
    <font>
      <b/>
      <sz val="18"/>
      <color rgb="FF002060"/>
      <name val="Arial"/>
      <family val="2"/>
    </font>
    <font>
      <b/>
      <sz val="14"/>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FF0000"/>
      <name val="Arial"/>
      <family val="2"/>
    </font>
    <font>
      <sz val="10"/>
      <color rgb="FF002060"/>
      <name val="Arial"/>
      <family val="2"/>
    </font>
    <font>
      <b/>
      <sz val="12"/>
      <color rgb="FF00B050"/>
      <name val="Arial"/>
      <family val="2"/>
    </font>
    <font>
      <b/>
      <sz val="12"/>
      <color rgb="FFFF0000"/>
      <name val="Arial"/>
      <family val="2"/>
    </font>
    <font>
      <b/>
      <sz val="16"/>
      <color rgb="FF00B050"/>
      <name val="Arial"/>
      <family val="2"/>
    </font>
    <font>
      <b/>
      <sz val="14"/>
      <color rgb="FF002060"/>
      <name val="Calibri"/>
      <family val="2"/>
    </font>
    <font>
      <b/>
      <sz val="13"/>
      <color theme="0"/>
      <name val="Arial Narrow"/>
      <family val="2"/>
    </font>
    <font>
      <b/>
      <sz val="22"/>
      <color rgb="FF002060"/>
      <name val="Arial"/>
      <family val="2"/>
    </font>
    <font>
      <b/>
      <sz val="15"/>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1"/>
      </left>
      <right style="thin">
        <color theme="1"/>
      </right>
      <top style="thin"/>
      <bottom style="thin">
        <color theme="1"/>
      </bottom>
    </border>
    <border>
      <left style="thin">
        <color indexed="18"/>
      </left>
      <right style="thin">
        <color indexed="18"/>
      </right>
      <top style="thin">
        <color indexed="18"/>
      </top>
      <bottom style="thin">
        <color indexed="18"/>
      </bottom>
    </border>
    <border>
      <left style="thin"/>
      <right style="thin"/>
      <top style="thin"/>
      <bottom/>
    </border>
    <border>
      <left/>
      <right style="thin">
        <color indexed="18"/>
      </right>
      <top style="thin">
        <color indexed="18"/>
      </top>
      <bottom/>
    </border>
    <border>
      <left style="thin"/>
      <right style="thin">
        <color theme="1"/>
      </right>
      <top style="thin">
        <color theme="1"/>
      </top>
      <bottom style="thin">
        <color theme="1"/>
      </bottom>
    </border>
    <border>
      <left style="thin"/>
      <right style="thin">
        <color theme="1"/>
      </right>
      <top style="thin"/>
      <bottom style="thin">
        <color theme="1"/>
      </bottom>
    </border>
    <border>
      <left style="thin">
        <color indexed="18"/>
      </left>
      <right style="thin">
        <color indexed="18"/>
      </right>
      <top style="thin"/>
      <bottom style="thin">
        <color indexed="18"/>
      </bottom>
    </border>
    <border>
      <left/>
      <right style="thin"/>
      <top style="thin"/>
      <bottom style="thin"/>
    </border>
    <border>
      <left style="thin"/>
      <right/>
      <top style="thin"/>
      <bottom style="thin"/>
    </border>
    <border>
      <left/>
      <right/>
      <top style="thin"/>
      <bottom style="thin"/>
    </border>
    <border>
      <left/>
      <right/>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color indexed="18"/>
      </left>
      <right/>
      <top style="thin"/>
      <bottom style="thin"/>
    </border>
    <border>
      <left>
        <color indexed="63"/>
      </left>
      <right style="thin">
        <color theme="0"/>
      </right>
      <top>
        <color indexed="63"/>
      </top>
      <bottom style="thin">
        <color theme="0"/>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right/>
      <top/>
      <bottom style="thin">
        <color indexed="18"/>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5"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5" fillId="1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5" fillId="1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5" fillId="29"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5" fillId="31"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5" fillId="33"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5" fillId="35"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 fillId="37"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5" fillId="39"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 fillId="29"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5" fillId="31"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5"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 fillId="5" borderId="0" applyNumberFormat="0" applyBorder="0" applyAlignment="0" applyProtection="0"/>
    <xf numFmtId="0" fontId="63" fillId="45" borderId="1" applyNumberFormat="0" applyAlignment="0" applyProtection="0"/>
    <xf numFmtId="0" fontId="63" fillId="45" borderId="1" applyNumberFormat="0" applyAlignment="0" applyProtection="0"/>
    <xf numFmtId="0" fontId="7" fillId="46" borderId="2" applyNumberFormat="0" applyAlignment="0" applyProtection="0"/>
    <xf numFmtId="0" fontId="64" fillId="47" borderId="3" applyNumberFormat="0" applyAlignment="0" applyProtection="0"/>
    <xf numFmtId="0" fontId="64"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66" fillId="0" borderId="0" applyNumberFormat="0" applyFill="0" applyBorder="0" applyAlignment="0" applyProtection="0"/>
    <xf numFmtId="0" fontId="67" fillId="49" borderId="0" applyNumberFormat="0" applyBorder="0" applyAlignment="0" applyProtection="0"/>
    <xf numFmtId="0" fontId="67" fillId="49" borderId="0" applyNumberFormat="0" applyBorder="0" applyAlignment="0" applyProtection="0"/>
    <xf numFmtId="0" fontId="10" fillId="7" borderId="0" applyNumberFormat="0" applyBorder="0" applyAlignment="0" applyProtection="0"/>
    <xf numFmtId="0" fontId="68" fillId="0" borderId="5" applyNumberFormat="0" applyFill="0" applyAlignment="0" applyProtection="0"/>
    <xf numFmtId="0" fontId="68" fillId="0" borderId="5" applyNumberFormat="0" applyFill="0" applyAlignment="0" applyProtection="0"/>
    <xf numFmtId="0" fontId="11" fillId="0" borderId="6"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12" fillId="0" borderId="8" applyNumberFormat="0" applyFill="0" applyAlignment="0" applyProtection="0"/>
    <xf numFmtId="0" fontId="70" fillId="0" borderId="9" applyNumberFormat="0" applyFill="0" applyAlignment="0" applyProtection="0"/>
    <xf numFmtId="0" fontId="70" fillId="0" borderId="9" applyNumberFormat="0" applyFill="0" applyAlignment="0" applyProtection="0"/>
    <xf numFmtId="0" fontId="13" fillId="0" borderId="10"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71" fillId="0" borderId="0" applyNumberFormat="0" applyFill="0" applyBorder="0" applyAlignment="0" applyProtection="0"/>
    <xf numFmtId="0" fontId="72" fillId="50" borderId="1" applyNumberFormat="0" applyAlignment="0" applyProtection="0"/>
    <xf numFmtId="0" fontId="72" fillId="50" borderId="1" applyNumberFormat="0" applyAlignment="0" applyProtection="0"/>
    <xf numFmtId="0" fontId="14" fillId="13" borderId="2" applyNumberFormat="0" applyAlignment="0" applyProtection="0"/>
    <xf numFmtId="0" fontId="73" fillId="0" borderId="11" applyNumberFormat="0" applyFill="0" applyAlignment="0" applyProtection="0"/>
    <xf numFmtId="0" fontId="73" fillId="0" borderId="11" applyNumberFormat="0" applyFill="0" applyAlignment="0" applyProtection="0"/>
    <xf numFmtId="0" fontId="15" fillId="0" borderId="12" applyNumberFormat="0" applyFill="0" applyAlignment="0" applyProtection="0"/>
    <xf numFmtId="0" fontId="74" fillId="51" borderId="0" applyNumberFormat="0" applyBorder="0" applyAlignment="0" applyProtection="0"/>
    <xf numFmtId="0" fontId="74"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5" fillId="45" borderId="15" applyNumberFormat="0" applyAlignment="0" applyProtection="0"/>
    <xf numFmtId="0" fontId="75"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7" fillId="0" borderId="17" applyNumberFormat="0" applyFill="0" applyAlignment="0" applyProtection="0"/>
    <xf numFmtId="0" fontId="77" fillId="0" borderId="17" applyNumberFormat="0" applyFill="0" applyAlignment="0" applyProtection="0"/>
    <xf numFmtId="0" fontId="19" fillId="0" borderId="18"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cellStyleXfs>
  <cellXfs count="154">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9" fillId="55" borderId="19" xfId="143" applyFont="1" applyFill="1" applyBorder="1" applyAlignment="1">
      <alignment horizontal="center" vertical="center"/>
      <protection/>
    </xf>
    <xf numFmtId="0" fontId="79" fillId="55" borderId="19" xfId="143" applyFont="1" applyFill="1" applyBorder="1" applyAlignment="1">
      <alignment horizontal="center" vertical="center" wrapText="1"/>
      <protection/>
    </xf>
    <xf numFmtId="0" fontId="80" fillId="0" borderId="20" xfId="0" applyFont="1" applyBorder="1" applyAlignment="1">
      <alignment/>
    </xf>
    <xf numFmtId="0" fontId="81" fillId="0" borderId="0" xfId="0" applyFont="1" applyAlignment="1">
      <alignment/>
    </xf>
    <xf numFmtId="0" fontId="82" fillId="0" borderId="0" xfId="0" applyFont="1" applyAlignment="1">
      <alignment/>
    </xf>
    <xf numFmtId="0" fontId="78" fillId="0" borderId="0" xfId="0" applyFont="1" applyAlignment="1">
      <alignment/>
    </xf>
    <xf numFmtId="0" fontId="83" fillId="0" borderId="0" xfId="0" applyFont="1" applyAlignment="1">
      <alignment/>
    </xf>
    <xf numFmtId="0" fontId="80" fillId="0" borderId="0" xfId="0" applyFont="1" applyBorder="1" applyAlignment="1">
      <alignment/>
    </xf>
    <xf numFmtId="0" fontId="84" fillId="0" borderId="0" xfId="0" applyFont="1" applyAlignment="1">
      <alignment/>
    </xf>
    <xf numFmtId="0" fontId="85" fillId="0" borderId="0" xfId="0" applyFont="1" applyAlignment="1">
      <alignment/>
    </xf>
    <xf numFmtId="0" fontId="86" fillId="0" borderId="21" xfId="144" applyFont="1" applyBorder="1" applyAlignment="1">
      <alignment horizontal="center" vertical="center"/>
      <protection/>
    </xf>
    <xf numFmtId="0" fontId="86" fillId="0" borderId="21" xfId="144" applyFont="1" applyBorder="1" applyAlignment="1">
      <alignment horizontal="center" vertical="center" wrapText="1"/>
      <protection/>
    </xf>
    <xf numFmtId="0" fontId="87" fillId="0" borderId="19" xfId="0" applyFont="1" applyBorder="1" applyAlignment="1">
      <alignment vertical="center" wrapText="1"/>
    </xf>
    <xf numFmtId="0" fontId="88" fillId="0" borderId="19" xfId="0" applyFont="1" applyFill="1" applyBorder="1" applyAlignment="1">
      <alignment vertical="center"/>
    </xf>
    <xf numFmtId="181" fontId="88" fillId="0" borderId="19" xfId="0" applyNumberFormat="1" applyFont="1" applyBorder="1" applyAlignment="1">
      <alignment horizontal="center" vertical="center"/>
    </xf>
    <xf numFmtId="0" fontId="88" fillId="0" borderId="19" xfId="0" applyFont="1" applyBorder="1" applyAlignment="1">
      <alignment horizontal="center" vertical="center"/>
    </xf>
    <xf numFmtId="3" fontId="88" fillId="0" borderId="19" xfId="0" applyNumberFormat="1" applyFont="1" applyBorder="1" applyAlignment="1">
      <alignment horizontal="right" vertical="center"/>
    </xf>
    <xf numFmtId="181" fontId="79" fillId="0" borderId="19" xfId="0" applyNumberFormat="1" applyFont="1" applyBorder="1" applyAlignment="1">
      <alignment horizontal="center" vertical="center"/>
    </xf>
    <xf numFmtId="181" fontId="79" fillId="0" borderId="0" xfId="0" applyNumberFormat="1" applyFont="1" applyBorder="1" applyAlignment="1">
      <alignment horizontal="center" vertical="center"/>
    </xf>
    <xf numFmtId="181" fontId="88" fillId="0" borderId="0" xfId="0" applyNumberFormat="1" applyFont="1" applyBorder="1" applyAlignment="1">
      <alignment horizontal="center" vertical="center"/>
    </xf>
    <xf numFmtId="0" fontId="88" fillId="0" borderId="21" xfId="144" applyFont="1" applyBorder="1" applyAlignment="1">
      <alignment horizontal="center" vertical="center"/>
      <protection/>
    </xf>
    <xf numFmtId="0" fontId="88" fillId="0" borderId="22" xfId="0" applyFont="1" applyFill="1" applyBorder="1" applyAlignment="1">
      <alignment vertical="center"/>
    </xf>
    <xf numFmtId="0" fontId="0" fillId="0" borderId="23" xfId="0" applyBorder="1" applyAlignment="1">
      <alignment/>
    </xf>
    <xf numFmtId="0" fontId="78" fillId="0" borderId="23" xfId="0" applyFont="1" applyBorder="1" applyAlignment="1">
      <alignment/>
    </xf>
    <xf numFmtId="0" fontId="89" fillId="0" borderId="24" xfId="327" applyFont="1" applyBorder="1" applyAlignment="1">
      <alignment vertical="center"/>
      <protection/>
    </xf>
    <xf numFmtId="0" fontId="89" fillId="0" borderId="25" xfId="327" applyFont="1" applyBorder="1" applyAlignment="1">
      <alignment vertical="center"/>
      <protection/>
    </xf>
    <xf numFmtId="0" fontId="0" fillId="0" borderId="25" xfId="0" applyBorder="1" applyAlignment="1">
      <alignment/>
    </xf>
    <xf numFmtId="0" fontId="78" fillId="0" borderId="25" xfId="0" applyFont="1" applyBorder="1" applyAlignment="1">
      <alignment/>
    </xf>
    <xf numFmtId="0" fontId="0" fillId="0" borderId="26" xfId="0" applyBorder="1" applyAlignment="1">
      <alignment/>
    </xf>
    <xf numFmtId="0" fontId="0" fillId="0" borderId="27" xfId="0" applyBorder="1" applyAlignment="1">
      <alignment/>
    </xf>
    <xf numFmtId="3" fontId="3" fillId="0" borderId="27" xfId="0" applyNumberFormat="1" applyFont="1" applyBorder="1" applyAlignment="1">
      <alignment horizontal="right" vertical="center"/>
    </xf>
    <xf numFmtId="0" fontId="90" fillId="0" borderId="19" xfId="0" applyFont="1" applyBorder="1" applyAlignment="1">
      <alignment vertical="center" wrapText="1"/>
    </xf>
    <xf numFmtId="181" fontId="90" fillId="0" borderId="19" xfId="0" applyNumberFormat="1" applyFont="1" applyBorder="1" applyAlignment="1">
      <alignment horizontal="right" vertical="center" wrapText="1"/>
    </xf>
    <xf numFmtId="4" fontId="88" fillId="0" borderId="19" xfId="0" applyNumberFormat="1" applyFont="1" applyBorder="1" applyAlignment="1">
      <alignment horizontal="center" vertical="center"/>
    </xf>
    <xf numFmtId="0" fontId="91" fillId="0" borderId="24" xfId="327" applyFont="1" applyBorder="1" applyAlignment="1">
      <alignment horizontal="right" vertical="center"/>
      <protection/>
    </xf>
    <xf numFmtId="0" fontId="92" fillId="0" borderId="25" xfId="0" applyFont="1" applyBorder="1" applyAlignment="1">
      <alignment vertical="center"/>
    </xf>
    <xf numFmtId="0" fontId="92" fillId="0" borderId="25" xfId="0" applyFont="1" applyBorder="1" applyAlignment="1">
      <alignment/>
    </xf>
    <xf numFmtId="0" fontId="93" fillId="0" borderId="25" xfId="0" applyFont="1" applyBorder="1" applyAlignment="1">
      <alignment/>
    </xf>
    <xf numFmtId="0" fontId="93" fillId="0" borderId="25" xfId="0" applyFont="1" applyBorder="1" applyAlignment="1">
      <alignment vertical="center"/>
    </xf>
    <xf numFmtId="0" fontId="91" fillId="0" borderId="25" xfId="327" applyFont="1" applyBorder="1" applyAlignment="1">
      <alignment horizontal="right" vertical="center"/>
      <protection/>
    </xf>
    <xf numFmtId="0" fontId="94" fillId="0" borderId="25" xfId="0" applyFont="1" applyBorder="1" applyAlignment="1">
      <alignment vertical="center"/>
    </xf>
    <xf numFmtId="3" fontId="91" fillId="0" borderId="25" xfId="0" applyNumberFormat="1" applyFont="1" applyBorder="1" applyAlignment="1">
      <alignment horizontal="right" vertical="center"/>
    </xf>
    <xf numFmtId="3" fontId="93" fillId="0" borderId="25" xfId="0" applyNumberFormat="1" applyFont="1" applyBorder="1" applyAlignment="1">
      <alignment vertical="center"/>
    </xf>
    <xf numFmtId="0" fontId="91" fillId="0" borderId="24" xfId="327" applyFont="1" applyBorder="1" applyAlignment="1">
      <alignment vertical="center"/>
      <protection/>
    </xf>
    <xf numFmtId="0" fontId="95" fillId="0" borderId="25" xfId="0" applyFont="1" applyBorder="1" applyAlignment="1">
      <alignment horizontal="right" vertical="center"/>
    </xf>
    <xf numFmtId="0" fontId="91" fillId="0" borderId="24" xfId="327" applyFont="1" applyBorder="1" applyAlignment="1">
      <alignment vertical="center" wrapText="1"/>
      <protection/>
    </xf>
    <xf numFmtId="0" fontId="21" fillId="0" borderId="25" xfId="327" applyFont="1" applyBorder="1" applyAlignment="1">
      <alignment vertical="center"/>
      <protection/>
    </xf>
    <xf numFmtId="3" fontId="92" fillId="0" borderId="25" xfId="0" applyNumberFormat="1" applyFont="1" applyBorder="1" applyAlignment="1">
      <alignment vertical="center"/>
    </xf>
    <xf numFmtId="0" fontId="91" fillId="0" borderId="25" xfId="0" applyFont="1" applyBorder="1" applyAlignment="1">
      <alignment vertical="center"/>
    </xf>
    <xf numFmtId="181" fontId="91" fillId="0" borderId="25" xfId="327" applyNumberFormat="1" applyFont="1" applyBorder="1" applyAlignment="1">
      <alignment horizontal="right" vertical="center"/>
      <protection/>
    </xf>
    <xf numFmtId="0" fontId="91" fillId="0" borderId="25" xfId="327" applyFont="1" applyBorder="1" applyAlignment="1">
      <alignment vertical="center"/>
      <protection/>
    </xf>
    <xf numFmtId="181" fontId="96" fillId="0" borderId="25" xfId="327" applyNumberFormat="1" applyFont="1" applyBorder="1" applyAlignment="1">
      <alignment vertical="center" wrapText="1"/>
      <protection/>
    </xf>
    <xf numFmtId="3" fontId="91" fillId="0" borderId="25" xfId="0" applyNumberFormat="1" applyFont="1" applyBorder="1" applyAlignment="1">
      <alignment vertical="center"/>
    </xf>
    <xf numFmtId="0" fontId="88" fillId="0" borderId="28" xfId="0" applyFont="1" applyFill="1" applyBorder="1" applyAlignment="1">
      <alignment vertical="center"/>
    </xf>
    <xf numFmtId="0" fontId="88" fillId="0" borderId="19" xfId="0" applyFont="1" applyFill="1" applyBorder="1" applyAlignment="1">
      <alignment horizontal="right" vertical="center"/>
    </xf>
    <xf numFmtId="0" fontId="97" fillId="0" borderId="0" xfId="0" applyFont="1" applyAlignment="1">
      <alignment vertical="center"/>
    </xf>
    <xf numFmtId="0" fontId="88" fillId="0" borderId="29" xfId="0" applyFont="1" applyFill="1" applyBorder="1" applyAlignment="1">
      <alignment horizontal="center" vertical="center"/>
    </xf>
    <xf numFmtId="180" fontId="88" fillId="0" borderId="30" xfId="0" applyNumberFormat="1" applyFont="1" applyBorder="1" applyAlignment="1">
      <alignment horizontal="center" vertical="center"/>
    </xf>
    <xf numFmtId="2" fontId="88" fillId="0" borderId="30" xfId="0" applyNumberFormat="1" applyFont="1" applyBorder="1" applyAlignment="1">
      <alignment horizontal="center" vertical="center"/>
    </xf>
    <xf numFmtId="0" fontId="88" fillId="0" borderId="0" xfId="0" applyFont="1" applyBorder="1" applyAlignment="1">
      <alignment/>
    </xf>
    <xf numFmtId="180" fontId="88" fillId="0" borderId="31" xfId="0" applyNumberFormat="1" applyFont="1" applyBorder="1" applyAlignment="1">
      <alignment horizontal="center" vertical="center"/>
    </xf>
    <xf numFmtId="4" fontId="88" fillId="0" borderId="30" xfId="0" applyNumberFormat="1" applyFont="1" applyBorder="1" applyAlignment="1">
      <alignment horizontal="center" vertical="center"/>
    </xf>
    <xf numFmtId="3" fontId="88" fillId="0" borderId="19" xfId="0" applyNumberFormat="1" applyFont="1" applyBorder="1" applyAlignment="1">
      <alignment horizontal="center" vertical="center"/>
    </xf>
    <xf numFmtId="4" fontId="98" fillId="0" borderId="19" xfId="0" applyNumberFormat="1" applyFont="1" applyBorder="1" applyAlignment="1">
      <alignment horizontal="center" vertical="center"/>
    </xf>
    <xf numFmtId="4" fontId="99" fillId="0" borderId="19" xfId="0" applyNumberFormat="1" applyFont="1" applyBorder="1" applyAlignment="1">
      <alignment horizontal="center" vertical="center"/>
    </xf>
    <xf numFmtId="2" fontId="90" fillId="0" borderId="19" xfId="0" applyNumberFormat="1" applyFont="1" applyBorder="1" applyAlignment="1">
      <alignment horizontal="right" vertical="center" wrapText="1"/>
    </xf>
    <xf numFmtId="3" fontId="3" fillId="0" borderId="0" xfId="0" applyNumberFormat="1" applyFont="1" applyBorder="1" applyAlignment="1">
      <alignment horizontal="right" vertical="center"/>
    </xf>
    <xf numFmtId="0" fontId="79" fillId="55" borderId="19" xfId="144" applyFont="1" applyFill="1" applyBorder="1" applyAlignment="1">
      <alignment horizontal="center" vertical="center"/>
      <protection/>
    </xf>
    <xf numFmtId="0" fontId="79" fillId="55" borderId="19" xfId="144" applyFont="1" applyFill="1" applyBorder="1" applyAlignment="1">
      <alignment horizontal="center" vertical="center" wrapText="1"/>
      <protection/>
    </xf>
    <xf numFmtId="0" fontId="88" fillId="0" borderId="0" xfId="0" applyFont="1" applyFill="1" applyBorder="1" applyAlignment="1">
      <alignment vertical="center"/>
    </xf>
    <xf numFmtId="181" fontId="88" fillId="0" borderId="32" xfId="0" applyNumberFormat="1" applyFont="1" applyBorder="1" applyAlignment="1">
      <alignment horizontal="center" vertical="center"/>
    </xf>
    <xf numFmtId="181" fontId="88" fillId="0" borderId="33" xfId="0" applyNumberFormat="1" applyFont="1" applyBorder="1" applyAlignment="1">
      <alignment horizontal="center" vertical="center"/>
    </xf>
    <xf numFmtId="0" fontId="88" fillId="0" borderId="19" xfId="0" applyFont="1" applyFill="1" applyBorder="1" applyAlignment="1">
      <alignment vertical="center"/>
    </xf>
    <xf numFmtId="4" fontId="100" fillId="0" borderId="25" xfId="327" applyNumberFormat="1" applyFont="1" applyBorder="1" applyAlignment="1">
      <alignment vertical="center" wrapText="1"/>
      <protection/>
    </xf>
    <xf numFmtId="181" fontId="79" fillId="0" borderId="33" xfId="0" applyNumberFormat="1" applyFont="1" applyBorder="1" applyAlignment="1">
      <alignment horizontal="center" vertical="center"/>
    </xf>
    <xf numFmtId="0" fontId="23" fillId="55" borderId="29" xfId="0" applyFont="1" applyFill="1" applyBorder="1" applyAlignment="1">
      <alignment horizontal="center" vertical="center"/>
    </xf>
    <xf numFmtId="0" fontId="23" fillId="55" borderId="29" xfId="0" applyFont="1" applyFill="1" applyBorder="1" applyAlignment="1">
      <alignment horizontal="center" vertical="center" wrapText="1"/>
    </xf>
    <xf numFmtId="0" fontId="22" fillId="0" borderId="29" xfId="144" applyFont="1" applyFill="1" applyBorder="1" applyAlignment="1">
      <alignment horizontal="right" vertical="center"/>
      <protection/>
    </xf>
    <xf numFmtId="0" fontId="22" fillId="0" borderId="29" xfId="144" applyFont="1" applyFill="1" applyBorder="1" applyAlignment="1">
      <alignment horizontal="left" vertical="center"/>
      <protection/>
    </xf>
    <xf numFmtId="3" fontId="22" fillId="0" borderId="34" xfId="144" applyNumberFormat="1" applyFont="1" applyFill="1" applyBorder="1" applyAlignment="1">
      <alignment horizontal="center" vertical="center"/>
      <protection/>
    </xf>
    <xf numFmtId="0" fontId="81" fillId="0" borderId="0" xfId="0" applyFont="1" applyAlignment="1">
      <alignment/>
    </xf>
    <xf numFmtId="0" fontId="24" fillId="0" borderId="0" xfId="0" applyFont="1" applyAlignment="1">
      <alignment vertical="center"/>
    </xf>
    <xf numFmtId="0" fontId="88" fillId="0" borderId="35" xfId="143" applyFont="1" applyFill="1" applyBorder="1" applyAlignment="1">
      <alignment horizontal="center" vertical="center"/>
      <protection/>
    </xf>
    <xf numFmtId="0" fontId="88" fillId="0" borderId="19" xfId="143" applyFont="1" applyFill="1" applyBorder="1" applyAlignment="1">
      <alignment horizontal="center" vertical="center"/>
      <protection/>
    </xf>
    <xf numFmtId="0" fontId="87" fillId="0" borderId="36" xfId="0" applyFont="1" applyFill="1" applyBorder="1" applyAlignment="1">
      <alignment horizontal="center" vertical="center"/>
    </xf>
    <xf numFmtId="0" fontId="87" fillId="0" borderId="35" xfId="0" applyFont="1" applyFill="1" applyBorder="1" applyAlignment="1">
      <alignment horizontal="center" vertical="center"/>
    </xf>
    <xf numFmtId="181" fontId="88" fillId="0" borderId="36" xfId="0" applyNumberFormat="1" applyFont="1" applyBorder="1" applyAlignment="1">
      <alignment horizontal="center" vertical="center"/>
    </xf>
    <xf numFmtId="181" fontId="88" fillId="0" borderId="37" xfId="0" applyNumberFormat="1" applyFont="1" applyBorder="1" applyAlignment="1">
      <alignment horizontal="center" vertical="center"/>
    </xf>
    <xf numFmtId="181" fontId="88" fillId="0" borderId="35" xfId="0" applyNumberFormat="1" applyFont="1" applyBorder="1" applyAlignment="1">
      <alignment horizontal="center" vertical="center"/>
    </xf>
    <xf numFmtId="0" fontId="101" fillId="0" borderId="36" xfId="0" applyFont="1" applyBorder="1" applyAlignment="1">
      <alignment horizontal="right" vertical="center" wrapText="1"/>
    </xf>
    <xf numFmtId="0" fontId="101" fillId="0" borderId="37" xfId="0" applyFont="1" applyBorder="1" applyAlignment="1">
      <alignment horizontal="right" vertical="center" wrapText="1"/>
    </xf>
    <xf numFmtId="0" fontId="101" fillId="0" borderId="35" xfId="0" applyFont="1" applyBorder="1" applyAlignment="1">
      <alignment horizontal="right" vertical="center" wrapText="1"/>
    </xf>
    <xf numFmtId="3" fontId="88" fillId="0" borderId="36" xfId="0" applyNumberFormat="1" applyFont="1" applyBorder="1" applyAlignment="1">
      <alignment horizontal="right" vertical="center"/>
    </xf>
    <xf numFmtId="3" fontId="88" fillId="0" borderId="37" xfId="0" applyNumberFormat="1" applyFont="1" applyBorder="1" applyAlignment="1">
      <alignment horizontal="right" vertical="center"/>
    </xf>
    <xf numFmtId="3" fontId="88" fillId="0" borderId="35" xfId="0" applyNumberFormat="1" applyFont="1" applyBorder="1" applyAlignment="1">
      <alignment horizontal="right" vertical="center"/>
    </xf>
    <xf numFmtId="0" fontId="90" fillId="0" borderId="38" xfId="0" applyFont="1" applyBorder="1" applyAlignment="1">
      <alignment horizontal="center" vertical="center"/>
    </xf>
    <xf numFmtId="0" fontId="90" fillId="0" borderId="36" xfId="144" applyFont="1" applyFill="1" applyBorder="1" applyAlignment="1">
      <alignment horizontal="right" vertical="center" wrapText="1"/>
      <protection/>
    </xf>
    <xf numFmtId="0" fontId="90" fillId="0" borderId="35" xfId="144" applyFont="1" applyFill="1" applyBorder="1" applyAlignment="1">
      <alignment horizontal="right" vertical="center" wrapText="1"/>
      <protection/>
    </xf>
    <xf numFmtId="0" fontId="88" fillId="0" borderId="19" xfId="0" applyFont="1" applyFill="1" applyBorder="1" applyAlignment="1">
      <alignment horizontal="right" vertical="center"/>
    </xf>
    <xf numFmtId="0" fontId="90" fillId="0" borderId="0" xfId="0" applyFont="1" applyBorder="1" applyAlignment="1">
      <alignment horizontal="center" vertical="center"/>
    </xf>
    <xf numFmtId="0" fontId="90" fillId="0" borderId="36" xfId="0" applyFont="1" applyFill="1" applyBorder="1" applyAlignment="1">
      <alignment horizontal="center" vertical="center"/>
    </xf>
    <xf numFmtId="0" fontId="90" fillId="0" borderId="35" xfId="0" applyFont="1" applyFill="1" applyBorder="1" applyAlignment="1">
      <alignment horizontal="center" vertical="center"/>
    </xf>
    <xf numFmtId="0" fontId="89" fillId="0" borderId="38" xfId="0" applyFont="1" applyFill="1" applyBorder="1" applyAlignment="1">
      <alignment horizontal="center" vertical="center"/>
    </xf>
    <xf numFmtId="0" fontId="88" fillId="0" borderId="36" xfId="0" applyFont="1" applyFill="1" applyBorder="1" applyAlignment="1">
      <alignment horizontal="center" vertical="center"/>
    </xf>
    <xf numFmtId="0" fontId="88" fillId="0" borderId="37" xfId="0" applyFont="1" applyFill="1" applyBorder="1" applyAlignment="1">
      <alignment horizontal="center" vertical="center"/>
    </xf>
    <xf numFmtId="0" fontId="88" fillId="0" borderId="35" xfId="0" applyFont="1" applyFill="1" applyBorder="1" applyAlignment="1">
      <alignment horizontal="center" vertical="center"/>
    </xf>
    <xf numFmtId="3" fontId="88" fillId="0" borderId="36" xfId="0" applyNumberFormat="1" applyFont="1" applyBorder="1" applyAlignment="1">
      <alignment horizontal="center" vertical="center"/>
    </xf>
    <xf numFmtId="3" fontId="88" fillId="0" borderId="37" xfId="0" applyNumberFormat="1" applyFont="1" applyBorder="1" applyAlignment="1">
      <alignment horizontal="center" vertical="center"/>
    </xf>
    <xf numFmtId="3" fontId="88" fillId="0" borderId="35" xfId="0" applyNumberFormat="1" applyFont="1" applyBorder="1" applyAlignment="1">
      <alignment horizontal="center" vertical="center"/>
    </xf>
    <xf numFmtId="0" fontId="89" fillId="0" borderId="27" xfId="0" applyFont="1" applyFill="1" applyBorder="1" applyAlignment="1">
      <alignment horizontal="center" vertical="center"/>
    </xf>
    <xf numFmtId="0" fontId="102" fillId="56" borderId="39" xfId="0" applyFont="1" applyFill="1" applyBorder="1" applyAlignment="1">
      <alignment horizontal="center" vertical="center"/>
    </xf>
    <xf numFmtId="0" fontId="102" fillId="56" borderId="40" xfId="0" applyFont="1" applyFill="1" applyBorder="1" applyAlignment="1">
      <alignment horizontal="center" vertical="center"/>
    </xf>
    <xf numFmtId="0" fontId="102" fillId="56" borderId="41" xfId="0" applyFont="1" applyFill="1" applyBorder="1" applyAlignment="1">
      <alignment horizontal="center" vertical="center"/>
    </xf>
    <xf numFmtId="180" fontId="91" fillId="0" borderId="25" xfId="327" applyNumberFormat="1" applyFont="1" applyBorder="1" applyAlignment="1">
      <alignment horizontal="right" vertical="center"/>
      <protection/>
    </xf>
    <xf numFmtId="0" fontId="88" fillId="0" borderId="35" xfId="144" applyFont="1" applyFill="1" applyBorder="1" applyAlignment="1">
      <alignment horizontal="center" vertical="center"/>
      <protection/>
    </xf>
    <xf numFmtId="0" fontId="88" fillId="0" borderId="19" xfId="144" applyFont="1" applyFill="1" applyBorder="1" applyAlignment="1">
      <alignment horizontal="center" vertical="center"/>
      <protection/>
    </xf>
    <xf numFmtId="2" fontId="88" fillId="0" borderId="19" xfId="143" applyNumberFormat="1" applyFont="1" applyFill="1" applyBorder="1" applyAlignment="1">
      <alignment horizontal="center" vertical="center"/>
      <protection/>
    </xf>
    <xf numFmtId="0" fontId="88" fillId="0" borderId="42" xfId="0" applyFont="1" applyFill="1" applyBorder="1" applyAlignment="1">
      <alignment horizontal="center" vertical="center"/>
    </xf>
    <xf numFmtId="0" fontId="83" fillId="0" borderId="37" xfId="0" applyFont="1" applyBorder="1" applyAlignment="1">
      <alignment horizontal="center"/>
    </xf>
    <xf numFmtId="0" fontId="83" fillId="0" borderId="35" xfId="0" applyFont="1" applyBorder="1" applyAlignment="1">
      <alignment horizontal="center"/>
    </xf>
    <xf numFmtId="0" fontId="90" fillId="0" borderId="36" xfId="144" applyFont="1" applyFill="1" applyBorder="1" applyAlignment="1">
      <alignment horizontal="center" vertical="center"/>
      <protection/>
    </xf>
    <xf numFmtId="0" fontId="90" fillId="0" borderId="37" xfId="144" applyFont="1" applyFill="1" applyBorder="1" applyAlignment="1">
      <alignment horizontal="center" vertical="center"/>
      <protection/>
    </xf>
    <xf numFmtId="0" fontId="90" fillId="0" borderId="35" xfId="144" applyFont="1" applyFill="1" applyBorder="1" applyAlignment="1">
      <alignment horizontal="center" vertical="center"/>
      <protection/>
    </xf>
    <xf numFmtId="0" fontId="103" fillId="0" borderId="43" xfId="327" applyFont="1" applyBorder="1" applyAlignment="1">
      <alignment horizontal="right" vertical="center"/>
      <protection/>
    </xf>
    <xf numFmtId="0" fontId="103" fillId="0" borderId="23" xfId="327" applyFont="1" applyBorder="1" applyAlignment="1">
      <alignment horizontal="right" vertical="center"/>
      <protection/>
    </xf>
    <xf numFmtId="3" fontId="95" fillId="0" borderId="25" xfId="0" applyNumberFormat="1" applyFont="1" applyBorder="1" applyAlignment="1">
      <alignment horizontal="right" vertical="center"/>
    </xf>
    <xf numFmtId="1" fontId="91" fillId="0" borderId="25" xfId="327" applyNumberFormat="1" applyFont="1" applyBorder="1" applyAlignment="1">
      <alignment horizontal="right" vertical="center"/>
      <protection/>
    </xf>
    <xf numFmtId="0" fontId="22" fillId="0" borderId="44" xfId="144" applyFont="1" applyFill="1" applyBorder="1" applyAlignment="1">
      <alignment horizontal="center" vertical="center"/>
      <protection/>
    </xf>
    <xf numFmtId="0" fontId="22" fillId="0" borderId="45" xfId="144" applyFont="1" applyFill="1" applyBorder="1" applyAlignment="1">
      <alignment horizontal="center" vertical="center"/>
      <protection/>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1" xfId="0" applyFont="1" applyBorder="1" applyAlignment="1">
      <alignment horizontal="center" vertical="center"/>
    </xf>
    <xf numFmtId="0" fontId="24" fillId="0" borderId="0" xfId="0" applyFont="1" applyAlignment="1">
      <alignment horizontal="right" vertical="center"/>
    </xf>
    <xf numFmtId="0" fontId="22" fillId="0" borderId="0" xfId="0" applyFont="1" applyAlignment="1">
      <alignment horizontal="right" vertical="center"/>
    </xf>
    <xf numFmtId="0" fontId="25" fillId="0" borderId="48" xfId="0" applyFont="1" applyBorder="1" applyAlignment="1">
      <alignment horizontal="right" vertical="center"/>
    </xf>
    <xf numFmtId="0" fontId="22" fillId="0" borderId="44" xfId="0" applyFont="1" applyFill="1" applyBorder="1" applyAlignment="1">
      <alignment horizontal="center" vertical="center"/>
    </xf>
    <xf numFmtId="0" fontId="22" fillId="0" borderId="45" xfId="0" applyFont="1" applyFill="1" applyBorder="1" applyAlignment="1">
      <alignment horizontal="center" vertical="center"/>
    </xf>
    <xf numFmtId="0" fontId="86" fillId="0" borderId="21" xfId="144" applyFont="1" applyBorder="1" applyAlignment="1">
      <alignment horizontal="center" vertical="center"/>
      <protection/>
    </xf>
    <xf numFmtId="0" fontId="86" fillId="0" borderId="49" xfId="144" applyFont="1" applyBorder="1" applyAlignment="1">
      <alignment horizontal="center" vertical="center"/>
      <protection/>
    </xf>
    <xf numFmtId="0" fontId="86" fillId="0" borderId="50" xfId="144" applyFont="1" applyBorder="1" applyAlignment="1">
      <alignment horizontal="center" vertical="center"/>
      <protection/>
    </xf>
    <xf numFmtId="0" fontId="86" fillId="0" borderId="51" xfId="144" applyFont="1" applyBorder="1" applyAlignment="1">
      <alignment horizontal="center" vertical="center"/>
      <protection/>
    </xf>
    <xf numFmtId="0" fontId="90" fillId="0" borderId="50" xfId="144" applyFont="1" applyBorder="1" applyAlignment="1">
      <alignment horizontal="center" vertical="center"/>
      <protection/>
    </xf>
    <xf numFmtId="0" fontId="90" fillId="0" borderId="0" xfId="144" applyFont="1" applyBorder="1" applyAlignment="1">
      <alignment horizontal="center" vertical="center"/>
      <protection/>
    </xf>
    <xf numFmtId="0" fontId="91" fillId="0" borderId="52" xfId="144" applyFont="1" applyBorder="1" applyAlignment="1">
      <alignment horizontal="center" vertical="center"/>
      <protection/>
    </xf>
    <xf numFmtId="181" fontId="87" fillId="0" borderId="19" xfId="0" applyNumberFormat="1" applyFont="1" applyBorder="1" applyAlignment="1">
      <alignment horizontal="right" vertical="center" wrapText="1"/>
    </xf>
    <xf numFmtId="181" fontId="104" fillId="0" borderId="0" xfId="0" applyNumberFormat="1" applyFont="1" applyBorder="1" applyAlignment="1">
      <alignment horizontal="right" vertical="center" wrapText="1"/>
    </xf>
    <xf numFmtId="182" fontId="91" fillId="57" borderId="53" xfId="143" applyNumberFormat="1" applyFont="1" applyFill="1" applyBorder="1" applyAlignment="1">
      <alignment horizontal="right" vertical="center"/>
      <protection/>
    </xf>
    <xf numFmtId="182" fontId="91" fillId="57" borderId="54" xfId="143" applyNumberFormat="1" applyFont="1" applyFill="1" applyBorder="1" applyAlignment="1">
      <alignment horizontal="right" vertical="center"/>
      <protection/>
    </xf>
    <xf numFmtId="182" fontId="90" fillId="57" borderId="53" xfId="144" applyNumberFormat="1" applyFont="1" applyFill="1" applyBorder="1" applyAlignment="1">
      <alignment horizontal="right" vertical="center"/>
      <protection/>
    </xf>
    <xf numFmtId="182" fontId="90" fillId="57" borderId="54" xfId="144"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191250" y="57150"/>
          <a:ext cx="264795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704850</xdr:colOff>
      <xdr:row>0</xdr:row>
      <xdr:rowOff>9525</xdr:rowOff>
    </xdr:from>
    <xdr:to>
      <xdr:col>5</xdr:col>
      <xdr:colOff>1362075</xdr:colOff>
      <xdr:row>3</xdr:row>
      <xdr:rowOff>28575</xdr:rowOff>
    </xdr:to>
    <xdr:pic>
      <xdr:nvPicPr>
        <xdr:cNvPr id="1" name="Picture 9" descr="173900_logo_final"/>
        <xdr:cNvPicPr preferRelativeResize="1">
          <a:picLocks noChangeAspect="1"/>
        </xdr:cNvPicPr>
      </xdr:nvPicPr>
      <xdr:blipFill>
        <a:blip r:embed="rId1"/>
        <a:stretch>
          <a:fillRect/>
        </a:stretch>
      </xdr:blipFill>
      <xdr:spPr>
        <a:xfrm>
          <a:off x="3629025" y="9525"/>
          <a:ext cx="251460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83"/>
  <sheetViews>
    <sheetView rightToLeft="1" tabSelected="1" zoomScaleSheetLayoutView="112" workbookViewId="0" topLeftCell="A74">
      <selection activeCell="E85" sqref="E85"/>
    </sheetView>
  </sheetViews>
  <sheetFormatPr defaultColWidth="9.140625" defaultRowHeight="15"/>
  <cols>
    <col min="1" max="1" width="1.28515625" style="1" customWidth="1"/>
    <col min="2" max="2" width="19.00390625" style="0" customWidth="1"/>
    <col min="3" max="6" width="8.00390625" style="0" customWidth="1"/>
    <col min="7" max="7" width="8.140625" style="0" customWidth="1"/>
    <col min="8" max="8" width="8.7109375" style="9" customWidth="1"/>
    <col min="9" max="9" width="8.00390625" style="9" customWidth="1"/>
    <col min="10" max="10" width="8.28125" style="0" customWidth="1"/>
    <col min="11" max="11" width="7.140625" style="0" customWidth="1"/>
    <col min="12" max="12" width="8.8515625" style="0" customWidth="1"/>
    <col min="13" max="13" width="16.28125" style="0" customWidth="1"/>
    <col min="14" max="14" width="15.57421875" style="0" customWidth="1"/>
  </cols>
  <sheetData>
    <row r="1" spans="2:14" s="2" customFormat="1" ht="43.5" customHeight="1">
      <c r="B1" s="127" t="s">
        <v>0</v>
      </c>
      <c r="C1" s="128"/>
      <c r="D1" s="128"/>
      <c r="E1" s="128"/>
      <c r="F1" s="26"/>
      <c r="G1" s="26"/>
      <c r="H1" s="27"/>
      <c r="I1" s="27"/>
      <c r="J1" s="26"/>
      <c r="K1" s="26"/>
      <c r="L1" s="26"/>
      <c r="M1" s="26"/>
      <c r="N1" s="26"/>
    </row>
    <row r="2" spans="2:14" ht="31.5" customHeight="1">
      <c r="B2" s="28" t="s">
        <v>264</v>
      </c>
      <c r="C2" s="29"/>
      <c r="D2" s="29"/>
      <c r="E2" s="30"/>
      <c r="F2" s="30"/>
      <c r="G2" s="30"/>
      <c r="H2" s="31"/>
      <c r="I2" s="31"/>
      <c r="J2" s="30"/>
      <c r="K2" s="30"/>
      <c r="L2" s="30"/>
      <c r="M2" s="30"/>
      <c r="N2" s="30"/>
    </row>
    <row r="3" spans="2:14" ht="28.5" customHeight="1">
      <c r="B3" s="38" t="s">
        <v>2</v>
      </c>
      <c r="C3" s="129">
        <v>631037714.44</v>
      </c>
      <c r="D3" s="129"/>
      <c r="E3" s="129"/>
      <c r="F3" s="39"/>
      <c r="G3" s="40"/>
      <c r="H3" s="41"/>
      <c r="I3" s="42"/>
      <c r="J3" s="39"/>
      <c r="K3" s="39"/>
      <c r="L3" s="43" t="s">
        <v>6</v>
      </c>
      <c r="M3" s="44"/>
      <c r="N3" s="45">
        <v>34</v>
      </c>
    </row>
    <row r="4" spans="2:14" ht="28.5" customHeight="1">
      <c r="B4" s="38" t="s">
        <v>3</v>
      </c>
      <c r="C4" s="129">
        <v>687529768</v>
      </c>
      <c r="D4" s="129"/>
      <c r="E4" s="129"/>
      <c r="F4" s="39"/>
      <c r="G4" s="39"/>
      <c r="H4" s="46"/>
      <c r="I4" s="42"/>
      <c r="J4" s="39"/>
      <c r="K4" s="39"/>
      <c r="L4" s="43" t="s">
        <v>7</v>
      </c>
      <c r="M4" s="44"/>
      <c r="N4" s="45">
        <v>9</v>
      </c>
    </row>
    <row r="5" spans="2:14" ht="28.5" customHeight="1">
      <c r="B5" s="47" t="s">
        <v>4</v>
      </c>
      <c r="C5" s="130">
        <v>375</v>
      </c>
      <c r="D5" s="130"/>
      <c r="E5" s="48"/>
      <c r="F5" s="39"/>
      <c r="G5" s="39"/>
      <c r="H5" s="42"/>
      <c r="I5" s="42"/>
      <c r="J5" s="39"/>
      <c r="K5" s="39"/>
      <c r="L5" s="43" t="s">
        <v>8</v>
      </c>
      <c r="M5" s="44"/>
      <c r="N5" s="45">
        <v>11</v>
      </c>
    </row>
    <row r="6" spans="2:14" ht="28.5" customHeight="1">
      <c r="B6" s="49" t="s">
        <v>38</v>
      </c>
      <c r="C6" s="117">
        <v>604.5</v>
      </c>
      <c r="D6" s="117"/>
      <c r="E6" s="44"/>
      <c r="F6" s="50"/>
      <c r="G6" s="39"/>
      <c r="H6" s="42"/>
      <c r="I6" s="42"/>
      <c r="J6" s="51"/>
      <c r="K6" s="39"/>
      <c r="L6" s="43" t="s">
        <v>9</v>
      </c>
      <c r="M6" s="44"/>
      <c r="N6" s="52">
        <v>3</v>
      </c>
    </row>
    <row r="7" spans="2:14" s="2" customFormat="1" ht="28.5" customHeight="1">
      <c r="B7" s="47" t="s">
        <v>1</v>
      </c>
      <c r="C7" s="77">
        <v>0.82</v>
      </c>
      <c r="D7" s="53"/>
      <c r="E7" s="54"/>
      <c r="F7" s="39"/>
      <c r="G7" s="55"/>
      <c r="H7" s="42"/>
      <c r="I7" s="42"/>
      <c r="J7" s="51"/>
      <c r="K7" s="39"/>
      <c r="L7" s="43" t="s">
        <v>10</v>
      </c>
      <c r="M7" s="44"/>
      <c r="N7" s="45">
        <v>19</v>
      </c>
    </row>
    <row r="8" spans="2:14" ht="28.5" customHeight="1">
      <c r="B8" s="38" t="s">
        <v>5</v>
      </c>
      <c r="C8" s="52">
        <v>97</v>
      </c>
      <c r="D8" s="52"/>
      <c r="E8" s="44"/>
      <c r="F8" s="39"/>
      <c r="G8" s="39"/>
      <c r="H8" s="42"/>
      <c r="I8" s="46"/>
      <c r="J8" s="51"/>
      <c r="K8" s="39"/>
      <c r="L8" s="43" t="s">
        <v>11</v>
      </c>
      <c r="M8" s="44"/>
      <c r="N8" s="56">
        <v>41</v>
      </c>
    </row>
    <row r="9" spans="2:14" s="2" customFormat="1" ht="27.75" customHeight="1">
      <c r="B9" s="32"/>
      <c r="C9" s="33"/>
      <c r="D9" s="33"/>
      <c r="E9" s="113" t="s">
        <v>265</v>
      </c>
      <c r="F9" s="113"/>
      <c r="G9" s="113"/>
      <c r="H9" s="113"/>
      <c r="I9" s="113"/>
      <c r="J9" s="113"/>
      <c r="K9" s="113"/>
      <c r="L9" s="33"/>
      <c r="M9" s="33"/>
      <c r="N9" s="34"/>
    </row>
    <row r="10" spans="1:14" s="2" customFormat="1" ht="34.5" customHeight="1">
      <c r="A10" s="6"/>
      <c r="B10" s="4" t="s">
        <v>12</v>
      </c>
      <c r="C10" s="5" t="s">
        <v>13</v>
      </c>
      <c r="D10" s="5" t="s">
        <v>14</v>
      </c>
      <c r="E10" s="5" t="s">
        <v>15</v>
      </c>
      <c r="F10" s="5" t="s">
        <v>16</v>
      </c>
      <c r="G10" s="5" t="s">
        <v>17</v>
      </c>
      <c r="H10" s="5" t="s">
        <v>18</v>
      </c>
      <c r="I10" s="5" t="s">
        <v>158</v>
      </c>
      <c r="J10" s="5" t="s">
        <v>19</v>
      </c>
      <c r="K10" s="5" t="s">
        <v>20</v>
      </c>
      <c r="L10" s="5" t="s">
        <v>4</v>
      </c>
      <c r="M10" s="5" t="s">
        <v>21</v>
      </c>
      <c r="N10" s="5" t="s">
        <v>22</v>
      </c>
    </row>
    <row r="11" spans="1:14" ht="22.5" customHeight="1">
      <c r="A11" s="6"/>
      <c r="B11" s="86" t="s">
        <v>23</v>
      </c>
      <c r="C11" s="87"/>
      <c r="D11" s="87"/>
      <c r="E11" s="87"/>
      <c r="F11" s="87"/>
      <c r="G11" s="87"/>
      <c r="H11" s="87"/>
      <c r="I11" s="87"/>
      <c r="J11" s="87"/>
      <c r="K11" s="87"/>
      <c r="L11" s="87"/>
      <c r="M11" s="87"/>
      <c r="N11" s="87"/>
    </row>
    <row r="12" spans="1:14" s="2" customFormat="1" ht="22.5" customHeight="1">
      <c r="A12" s="6"/>
      <c r="B12" s="17" t="s">
        <v>114</v>
      </c>
      <c r="C12" s="17" t="s">
        <v>115</v>
      </c>
      <c r="D12" s="18">
        <v>0.34</v>
      </c>
      <c r="E12" s="18">
        <v>0.34</v>
      </c>
      <c r="F12" s="18">
        <v>0.33</v>
      </c>
      <c r="G12" s="18">
        <v>0.34</v>
      </c>
      <c r="H12" s="18">
        <v>0.33</v>
      </c>
      <c r="I12" s="18">
        <v>0.34</v>
      </c>
      <c r="J12" s="18">
        <v>0.34</v>
      </c>
      <c r="K12" s="37">
        <v>0</v>
      </c>
      <c r="L12" s="19">
        <v>7</v>
      </c>
      <c r="M12" s="20">
        <v>3000000</v>
      </c>
      <c r="N12" s="20">
        <v>1015000</v>
      </c>
    </row>
    <row r="13" spans="1:14" s="2" customFormat="1" ht="22.5" customHeight="1">
      <c r="A13" s="6"/>
      <c r="B13" s="17" t="s">
        <v>140</v>
      </c>
      <c r="C13" s="17" t="s">
        <v>141</v>
      </c>
      <c r="D13" s="18">
        <v>0.27</v>
      </c>
      <c r="E13" s="18">
        <v>0.28</v>
      </c>
      <c r="F13" s="18">
        <v>0.27</v>
      </c>
      <c r="G13" s="18">
        <v>0.28</v>
      </c>
      <c r="H13" s="18">
        <v>0.27</v>
      </c>
      <c r="I13" s="18">
        <v>0.28</v>
      </c>
      <c r="J13" s="18">
        <v>0.27</v>
      </c>
      <c r="K13" s="37">
        <v>3.7</v>
      </c>
      <c r="L13" s="19">
        <v>36</v>
      </c>
      <c r="M13" s="20">
        <v>105211388</v>
      </c>
      <c r="N13" s="20">
        <v>29232074.76</v>
      </c>
    </row>
    <row r="14" spans="1:14" s="2" customFormat="1" ht="22.5" customHeight="1">
      <c r="A14" s="6"/>
      <c r="B14" s="17" t="s">
        <v>86</v>
      </c>
      <c r="C14" s="17" t="s">
        <v>87</v>
      </c>
      <c r="D14" s="18">
        <v>0.83</v>
      </c>
      <c r="E14" s="18">
        <v>0.85</v>
      </c>
      <c r="F14" s="18">
        <v>0.82</v>
      </c>
      <c r="G14" s="18">
        <v>0.83</v>
      </c>
      <c r="H14" s="18">
        <v>0.82</v>
      </c>
      <c r="I14" s="18">
        <v>0.85</v>
      </c>
      <c r="J14" s="18">
        <v>0.83</v>
      </c>
      <c r="K14" s="37">
        <v>2.41</v>
      </c>
      <c r="L14" s="19">
        <v>40</v>
      </c>
      <c r="M14" s="20">
        <v>145572143</v>
      </c>
      <c r="N14" s="20">
        <v>121228057.26</v>
      </c>
    </row>
    <row r="15" spans="1:14" s="2" customFormat="1" ht="22.5" customHeight="1">
      <c r="A15" s="6"/>
      <c r="B15" s="17" t="s">
        <v>66</v>
      </c>
      <c r="C15" s="17" t="s">
        <v>67</v>
      </c>
      <c r="D15" s="18">
        <v>0.45</v>
      </c>
      <c r="E15" s="18">
        <v>0.45</v>
      </c>
      <c r="F15" s="18">
        <v>0.45</v>
      </c>
      <c r="G15" s="18">
        <v>0.45</v>
      </c>
      <c r="H15" s="18">
        <v>0.44</v>
      </c>
      <c r="I15" s="18">
        <v>0.45</v>
      </c>
      <c r="J15" s="18">
        <v>0.45</v>
      </c>
      <c r="K15" s="37">
        <v>0</v>
      </c>
      <c r="L15" s="19">
        <v>6</v>
      </c>
      <c r="M15" s="20">
        <v>15957143</v>
      </c>
      <c r="N15" s="20">
        <v>7180714.35</v>
      </c>
    </row>
    <row r="16" spans="1:14" s="2" customFormat="1" ht="22.5" customHeight="1">
      <c r="A16" s="6"/>
      <c r="B16" s="17" t="s">
        <v>212</v>
      </c>
      <c r="C16" s="17" t="s">
        <v>213</v>
      </c>
      <c r="D16" s="18">
        <v>0.44</v>
      </c>
      <c r="E16" s="18">
        <v>0.44</v>
      </c>
      <c r="F16" s="18">
        <v>0.44</v>
      </c>
      <c r="G16" s="18">
        <v>0.44</v>
      </c>
      <c r="H16" s="18">
        <v>0.43</v>
      </c>
      <c r="I16" s="18">
        <v>0.44</v>
      </c>
      <c r="J16" s="18">
        <v>0.44</v>
      </c>
      <c r="K16" s="37">
        <v>0</v>
      </c>
      <c r="L16" s="19">
        <v>15</v>
      </c>
      <c r="M16" s="20">
        <v>60550000</v>
      </c>
      <c r="N16" s="20">
        <v>26642000</v>
      </c>
    </row>
    <row r="17" spans="1:14" s="2" customFormat="1" ht="22.5" customHeight="1">
      <c r="A17" s="6"/>
      <c r="B17" s="17" t="s">
        <v>105</v>
      </c>
      <c r="C17" s="17" t="s">
        <v>104</v>
      </c>
      <c r="D17" s="18">
        <v>0.57</v>
      </c>
      <c r="E17" s="18">
        <v>0.57</v>
      </c>
      <c r="F17" s="18">
        <v>0.57</v>
      </c>
      <c r="G17" s="18">
        <v>0.57</v>
      </c>
      <c r="H17" s="18">
        <v>0.58</v>
      </c>
      <c r="I17" s="18">
        <v>0.57</v>
      </c>
      <c r="J17" s="18">
        <v>0.58</v>
      </c>
      <c r="K17" s="37">
        <v>-1.72</v>
      </c>
      <c r="L17" s="19">
        <v>12</v>
      </c>
      <c r="M17" s="20">
        <v>38338947</v>
      </c>
      <c r="N17" s="20">
        <v>21853199.79</v>
      </c>
    </row>
    <row r="18" spans="1:14" s="2" customFormat="1" ht="22.5" customHeight="1">
      <c r="A18" s="6"/>
      <c r="B18" s="17" t="s">
        <v>117</v>
      </c>
      <c r="C18" s="17" t="s">
        <v>118</v>
      </c>
      <c r="D18" s="18">
        <v>0.37</v>
      </c>
      <c r="E18" s="18">
        <v>0.37</v>
      </c>
      <c r="F18" s="18">
        <v>0.37</v>
      </c>
      <c r="G18" s="18">
        <v>0.37</v>
      </c>
      <c r="H18" s="18">
        <v>0.37</v>
      </c>
      <c r="I18" s="18">
        <v>0.37</v>
      </c>
      <c r="J18" s="18">
        <v>0.37</v>
      </c>
      <c r="K18" s="37">
        <v>0</v>
      </c>
      <c r="L18" s="19">
        <v>17</v>
      </c>
      <c r="M18" s="20">
        <v>35665000</v>
      </c>
      <c r="N18" s="20">
        <v>13196050</v>
      </c>
    </row>
    <row r="19" spans="1:14" s="2" customFormat="1" ht="22.5" customHeight="1">
      <c r="A19" s="6"/>
      <c r="B19" s="17" t="s">
        <v>119</v>
      </c>
      <c r="C19" s="17" t="s">
        <v>120</v>
      </c>
      <c r="D19" s="18">
        <v>1.15</v>
      </c>
      <c r="E19" s="18">
        <v>1.26</v>
      </c>
      <c r="F19" s="18">
        <v>1.15</v>
      </c>
      <c r="G19" s="18">
        <v>1.15</v>
      </c>
      <c r="H19" s="18">
        <v>1.15</v>
      </c>
      <c r="I19" s="18">
        <v>1.26</v>
      </c>
      <c r="J19" s="18">
        <v>1.15</v>
      </c>
      <c r="K19" s="37">
        <v>9.57</v>
      </c>
      <c r="L19" s="19">
        <v>2</v>
      </c>
      <c r="M19" s="20">
        <v>2085554</v>
      </c>
      <c r="N19" s="20">
        <v>2407798.04</v>
      </c>
    </row>
    <row r="20" spans="1:14" s="2" customFormat="1" ht="22.5" customHeight="1">
      <c r="A20" s="6"/>
      <c r="B20" s="17" t="s">
        <v>100</v>
      </c>
      <c r="C20" s="17" t="s">
        <v>101</v>
      </c>
      <c r="D20" s="18">
        <v>0.55</v>
      </c>
      <c r="E20" s="18">
        <v>0.55</v>
      </c>
      <c r="F20" s="18">
        <v>0.5</v>
      </c>
      <c r="G20" s="18">
        <v>0.53</v>
      </c>
      <c r="H20" s="18">
        <v>0.54</v>
      </c>
      <c r="I20" s="18">
        <v>0.5</v>
      </c>
      <c r="J20" s="18">
        <v>0.55</v>
      </c>
      <c r="K20" s="37">
        <v>-9.09</v>
      </c>
      <c r="L20" s="19">
        <v>22</v>
      </c>
      <c r="M20" s="20">
        <v>50055000</v>
      </c>
      <c r="N20" s="20">
        <v>26365600</v>
      </c>
    </row>
    <row r="21" spans="1:14" s="2" customFormat="1" ht="22.5" customHeight="1">
      <c r="A21" s="6"/>
      <c r="B21" s="17" t="s">
        <v>76</v>
      </c>
      <c r="C21" s="17" t="s">
        <v>77</v>
      </c>
      <c r="D21" s="18">
        <v>0.95</v>
      </c>
      <c r="E21" s="18">
        <v>0.95</v>
      </c>
      <c r="F21" s="18">
        <v>0.95</v>
      </c>
      <c r="G21" s="18">
        <v>0.95</v>
      </c>
      <c r="H21" s="18">
        <v>0.96</v>
      </c>
      <c r="I21" s="18">
        <v>0.95</v>
      </c>
      <c r="J21" s="18">
        <v>0.96</v>
      </c>
      <c r="K21" s="37">
        <v>-1.04</v>
      </c>
      <c r="L21" s="19">
        <v>1</v>
      </c>
      <c r="M21" s="20">
        <v>200000</v>
      </c>
      <c r="N21" s="20">
        <v>190000</v>
      </c>
    </row>
    <row r="22" spans="1:14" s="2" customFormat="1" ht="22.5" customHeight="1">
      <c r="A22" s="6"/>
      <c r="B22" s="17" t="s">
        <v>93</v>
      </c>
      <c r="C22" s="17" t="s">
        <v>94</v>
      </c>
      <c r="D22" s="18">
        <v>0.34</v>
      </c>
      <c r="E22" s="18">
        <v>0.34</v>
      </c>
      <c r="F22" s="18">
        <v>0.34</v>
      </c>
      <c r="G22" s="18">
        <v>0.34</v>
      </c>
      <c r="H22" s="18">
        <v>0.34</v>
      </c>
      <c r="I22" s="18">
        <v>0.34</v>
      </c>
      <c r="J22" s="18">
        <v>0.34</v>
      </c>
      <c r="K22" s="37">
        <v>0</v>
      </c>
      <c r="L22" s="19">
        <v>2</v>
      </c>
      <c r="M22" s="20">
        <v>1043545</v>
      </c>
      <c r="N22" s="20">
        <v>354805.3</v>
      </c>
    </row>
    <row r="23" spans="1:14" s="2" customFormat="1" ht="22.5" customHeight="1">
      <c r="A23" s="6"/>
      <c r="B23" s="17" t="s">
        <v>144</v>
      </c>
      <c r="C23" s="17" t="s">
        <v>145</v>
      </c>
      <c r="D23" s="18">
        <v>0.78</v>
      </c>
      <c r="E23" s="18">
        <v>0.78</v>
      </c>
      <c r="F23" s="18">
        <v>0.78</v>
      </c>
      <c r="G23" s="18">
        <v>0.78</v>
      </c>
      <c r="H23" s="18">
        <v>0.79</v>
      </c>
      <c r="I23" s="18">
        <v>0.78</v>
      </c>
      <c r="J23" s="18">
        <v>0.8</v>
      </c>
      <c r="K23" s="37">
        <v>-2.5</v>
      </c>
      <c r="L23" s="19">
        <v>6</v>
      </c>
      <c r="M23" s="20">
        <v>20000000</v>
      </c>
      <c r="N23" s="20">
        <v>15600000</v>
      </c>
    </row>
    <row r="24" spans="1:14" s="2" customFormat="1" ht="22.5" customHeight="1">
      <c r="A24" s="6"/>
      <c r="B24" s="17" t="s">
        <v>70</v>
      </c>
      <c r="C24" s="17" t="s">
        <v>71</v>
      </c>
      <c r="D24" s="18">
        <v>0.9</v>
      </c>
      <c r="E24" s="18">
        <v>0.9</v>
      </c>
      <c r="F24" s="18">
        <v>0.9</v>
      </c>
      <c r="G24" s="18">
        <v>0.9</v>
      </c>
      <c r="H24" s="18">
        <v>0.9</v>
      </c>
      <c r="I24" s="18">
        <v>0.9</v>
      </c>
      <c r="J24" s="18">
        <v>0.9</v>
      </c>
      <c r="K24" s="37">
        <v>0</v>
      </c>
      <c r="L24" s="19">
        <v>4</v>
      </c>
      <c r="M24" s="20">
        <v>29905610</v>
      </c>
      <c r="N24" s="20">
        <v>26915049</v>
      </c>
    </row>
    <row r="25" spans="1:14" s="2" customFormat="1" ht="22.5" customHeight="1">
      <c r="A25" s="6"/>
      <c r="B25" s="76" t="s">
        <v>260</v>
      </c>
      <c r="C25" s="76" t="s">
        <v>261</v>
      </c>
      <c r="D25" s="18">
        <v>0.31</v>
      </c>
      <c r="E25" s="18">
        <v>0.33</v>
      </c>
      <c r="F25" s="18">
        <v>0.31</v>
      </c>
      <c r="G25" s="18">
        <v>0.32</v>
      </c>
      <c r="H25" s="18">
        <v>0.33</v>
      </c>
      <c r="I25" s="18">
        <v>0.33</v>
      </c>
      <c r="J25" s="18">
        <v>0.33</v>
      </c>
      <c r="K25" s="37">
        <v>0</v>
      </c>
      <c r="L25" s="19">
        <v>2</v>
      </c>
      <c r="M25" s="20">
        <v>300000</v>
      </c>
      <c r="N25" s="20">
        <v>96000</v>
      </c>
    </row>
    <row r="26" spans="1:14" s="2" customFormat="1" ht="22.5" customHeight="1">
      <c r="A26" s="6"/>
      <c r="B26" s="88" t="s">
        <v>24</v>
      </c>
      <c r="C26" s="89"/>
      <c r="D26" s="90"/>
      <c r="E26" s="91"/>
      <c r="F26" s="91"/>
      <c r="G26" s="91"/>
      <c r="H26" s="91"/>
      <c r="I26" s="91"/>
      <c r="J26" s="91"/>
      <c r="K26" s="92"/>
      <c r="L26" s="19">
        <f>SUM(L12:L25)</f>
        <v>172</v>
      </c>
      <c r="M26" s="20">
        <f>SUM(M12:M25)</f>
        <v>507884330</v>
      </c>
      <c r="N26" s="20">
        <f>SUM(N12:N25)</f>
        <v>292276348.5</v>
      </c>
    </row>
    <row r="27" spans="1:14" s="2" customFormat="1" ht="22.5" customHeight="1">
      <c r="A27" s="6"/>
      <c r="B27" s="86" t="s">
        <v>132</v>
      </c>
      <c r="C27" s="87"/>
      <c r="D27" s="87"/>
      <c r="E27" s="87"/>
      <c r="F27" s="87"/>
      <c r="G27" s="87"/>
      <c r="H27" s="87"/>
      <c r="I27" s="87"/>
      <c r="J27" s="87"/>
      <c r="K27" s="87"/>
      <c r="L27" s="87"/>
      <c r="M27" s="87"/>
      <c r="N27" s="87"/>
    </row>
    <row r="28" spans="1:14" s="2" customFormat="1" ht="22.5" customHeight="1">
      <c r="A28" s="6"/>
      <c r="B28" s="17" t="s">
        <v>159</v>
      </c>
      <c r="C28" s="17" t="s">
        <v>160</v>
      </c>
      <c r="D28" s="18">
        <v>5.55</v>
      </c>
      <c r="E28" s="18">
        <v>5.84</v>
      </c>
      <c r="F28" s="18">
        <v>5.55</v>
      </c>
      <c r="G28" s="18">
        <v>5.73</v>
      </c>
      <c r="H28" s="18">
        <v>5.48</v>
      </c>
      <c r="I28" s="18">
        <v>5.82</v>
      </c>
      <c r="J28" s="18">
        <v>5.55</v>
      </c>
      <c r="K28" s="37">
        <v>4.86</v>
      </c>
      <c r="L28" s="19">
        <v>41</v>
      </c>
      <c r="M28" s="20">
        <v>6918567</v>
      </c>
      <c r="N28" s="20">
        <v>39676964.18</v>
      </c>
    </row>
    <row r="29" spans="1:14" s="2" customFormat="1" ht="22.5" customHeight="1">
      <c r="A29" s="6"/>
      <c r="B29" s="88" t="s">
        <v>163</v>
      </c>
      <c r="C29" s="89"/>
      <c r="D29" s="90"/>
      <c r="E29" s="91"/>
      <c r="F29" s="91"/>
      <c r="G29" s="91"/>
      <c r="H29" s="91"/>
      <c r="I29" s="91"/>
      <c r="J29" s="91"/>
      <c r="K29" s="92"/>
      <c r="L29" s="19">
        <v>41</v>
      </c>
      <c r="M29" s="20">
        <v>6918567</v>
      </c>
      <c r="N29" s="20">
        <v>39676964.18</v>
      </c>
    </row>
    <row r="30" spans="1:14" s="2" customFormat="1" ht="22.5" customHeight="1">
      <c r="A30" s="6"/>
      <c r="B30" s="86" t="s">
        <v>39</v>
      </c>
      <c r="C30" s="87"/>
      <c r="D30" s="87"/>
      <c r="E30" s="87"/>
      <c r="F30" s="87"/>
      <c r="G30" s="87"/>
      <c r="H30" s="87"/>
      <c r="I30" s="87"/>
      <c r="J30" s="87"/>
      <c r="K30" s="87"/>
      <c r="L30" s="87"/>
      <c r="M30" s="87"/>
      <c r="N30" s="87"/>
    </row>
    <row r="31" spans="1:14" s="2" customFormat="1" ht="22.5" customHeight="1">
      <c r="A31" s="6"/>
      <c r="B31" s="17" t="s">
        <v>98</v>
      </c>
      <c r="C31" s="17" t="s">
        <v>99</v>
      </c>
      <c r="D31" s="18">
        <v>0.52</v>
      </c>
      <c r="E31" s="18">
        <v>0.52</v>
      </c>
      <c r="F31" s="18">
        <v>0.52</v>
      </c>
      <c r="G31" s="18">
        <v>0.52</v>
      </c>
      <c r="H31" s="18">
        <v>0.52</v>
      </c>
      <c r="I31" s="18">
        <v>0.52</v>
      </c>
      <c r="J31" s="18">
        <v>0.52</v>
      </c>
      <c r="K31" s="37">
        <v>0</v>
      </c>
      <c r="L31" s="19">
        <v>1</v>
      </c>
      <c r="M31" s="20">
        <v>100000</v>
      </c>
      <c r="N31" s="20">
        <v>52000</v>
      </c>
    </row>
    <row r="32" spans="1:14" s="2" customFormat="1" ht="22.5" customHeight="1">
      <c r="A32" s="6"/>
      <c r="B32" s="88" t="s">
        <v>273</v>
      </c>
      <c r="C32" s="89"/>
      <c r="D32" s="90"/>
      <c r="E32" s="91"/>
      <c r="F32" s="91"/>
      <c r="G32" s="91"/>
      <c r="H32" s="91"/>
      <c r="I32" s="91"/>
      <c r="J32" s="91"/>
      <c r="K32" s="92"/>
      <c r="L32" s="19">
        <v>1</v>
      </c>
      <c r="M32" s="20">
        <v>100000</v>
      </c>
      <c r="N32" s="20">
        <v>52000</v>
      </c>
    </row>
    <row r="33" spans="1:14" s="2" customFormat="1" ht="22.5" customHeight="1">
      <c r="A33" s="6"/>
      <c r="B33" s="86" t="s">
        <v>25</v>
      </c>
      <c r="C33" s="87"/>
      <c r="D33" s="87"/>
      <c r="E33" s="87"/>
      <c r="F33" s="87"/>
      <c r="G33" s="87"/>
      <c r="H33" s="87"/>
      <c r="I33" s="87"/>
      <c r="J33" s="87"/>
      <c r="K33" s="87"/>
      <c r="L33" s="87"/>
      <c r="M33" s="87"/>
      <c r="N33" s="87"/>
    </row>
    <row r="34" spans="1:14" s="2" customFormat="1" ht="22.5" customHeight="1">
      <c r="A34" s="6"/>
      <c r="B34" s="17" t="s">
        <v>88</v>
      </c>
      <c r="C34" s="17" t="s">
        <v>89</v>
      </c>
      <c r="D34" s="18">
        <v>2.09</v>
      </c>
      <c r="E34" s="18">
        <v>2.14</v>
      </c>
      <c r="F34" s="18">
        <v>2.09</v>
      </c>
      <c r="G34" s="18">
        <v>2.12</v>
      </c>
      <c r="H34" s="18">
        <v>2.1</v>
      </c>
      <c r="I34" s="18">
        <v>2.14</v>
      </c>
      <c r="J34" s="18">
        <v>2.1</v>
      </c>
      <c r="K34" s="37">
        <v>1.9</v>
      </c>
      <c r="L34" s="19">
        <v>10</v>
      </c>
      <c r="M34" s="20">
        <v>4000000</v>
      </c>
      <c r="N34" s="20">
        <v>8496100</v>
      </c>
    </row>
    <row r="35" spans="1:14" s="2" customFormat="1" ht="22.5" customHeight="1">
      <c r="A35" s="6"/>
      <c r="B35" s="88" t="s">
        <v>25</v>
      </c>
      <c r="C35" s="89"/>
      <c r="D35" s="90"/>
      <c r="E35" s="91"/>
      <c r="F35" s="91"/>
      <c r="G35" s="91"/>
      <c r="H35" s="91"/>
      <c r="I35" s="91"/>
      <c r="J35" s="91"/>
      <c r="K35" s="92"/>
      <c r="L35" s="19">
        <v>10</v>
      </c>
      <c r="M35" s="20">
        <v>4000000</v>
      </c>
      <c r="N35" s="20">
        <v>8496100</v>
      </c>
    </row>
    <row r="36" spans="1:14" s="2" customFormat="1" ht="22.5" customHeight="1">
      <c r="A36" s="6"/>
      <c r="B36" s="86" t="s">
        <v>27</v>
      </c>
      <c r="C36" s="87"/>
      <c r="D36" s="87"/>
      <c r="E36" s="87"/>
      <c r="F36" s="87"/>
      <c r="G36" s="87"/>
      <c r="H36" s="87"/>
      <c r="I36" s="87"/>
      <c r="J36" s="87"/>
      <c r="K36" s="87"/>
      <c r="L36" s="87"/>
      <c r="M36" s="87"/>
      <c r="N36" s="87"/>
    </row>
    <row r="37" spans="1:14" s="2" customFormat="1" ht="22.5" customHeight="1">
      <c r="A37" s="11"/>
      <c r="B37" s="17" t="s">
        <v>210</v>
      </c>
      <c r="C37" s="17" t="s">
        <v>211</v>
      </c>
      <c r="D37" s="18">
        <v>2.29</v>
      </c>
      <c r="E37" s="18">
        <v>2.31</v>
      </c>
      <c r="F37" s="18">
        <v>2.29</v>
      </c>
      <c r="G37" s="18">
        <v>2.3</v>
      </c>
      <c r="H37" s="18">
        <v>2.3</v>
      </c>
      <c r="I37" s="18">
        <v>2.3</v>
      </c>
      <c r="J37" s="18">
        <v>2.3</v>
      </c>
      <c r="K37" s="37">
        <v>0</v>
      </c>
      <c r="L37" s="19">
        <v>31</v>
      </c>
      <c r="M37" s="20">
        <v>22372511</v>
      </c>
      <c r="N37" s="20">
        <v>51432108.56</v>
      </c>
    </row>
    <row r="38" spans="1:14" s="2" customFormat="1" ht="22.5" customHeight="1">
      <c r="A38" s="11"/>
      <c r="B38" s="17" t="s">
        <v>91</v>
      </c>
      <c r="C38" s="17" t="s">
        <v>90</v>
      </c>
      <c r="D38" s="18">
        <v>0.31</v>
      </c>
      <c r="E38" s="18">
        <v>0.32</v>
      </c>
      <c r="F38" s="18">
        <v>0.3</v>
      </c>
      <c r="G38" s="18">
        <v>0.31</v>
      </c>
      <c r="H38" s="18">
        <v>0.32</v>
      </c>
      <c r="I38" s="18">
        <v>0.31</v>
      </c>
      <c r="J38" s="18">
        <v>0.31</v>
      </c>
      <c r="K38" s="37">
        <v>0</v>
      </c>
      <c r="L38" s="19">
        <v>20</v>
      </c>
      <c r="M38" s="20">
        <v>84100000</v>
      </c>
      <c r="N38" s="20">
        <v>26122000</v>
      </c>
    </row>
    <row r="39" spans="1:14" s="2" customFormat="1" ht="22.5" customHeight="1">
      <c r="A39" s="11"/>
      <c r="B39" s="17" t="s">
        <v>175</v>
      </c>
      <c r="C39" s="17" t="s">
        <v>176</v>
      </c>
      <c r="D39" s="18">
        <v>0.36</v>
      </c>
      <c r="E39" s="18">
        <v>0.36</v>
      </c>
      <c r="F39" s="18">
        <v>0.35</v>
      </c>
      <c r="G39" s="18">
        <v>0.35</v>
      </c>
      <c r="H39" s="18">
        <v>0.38</v>
      </c>
      <c r="I39" s="18">
        <v>0.35</v>
      </c>
      <c r="J39" s="18">
        <v>0.38</v>
      </c>
      <c r="K39" s="37">
        <v>-7.89</v>
      </c>
      <c r="L39" s="19">
        <v>9</v>
      </c>
      <c r="M39" s="20">
        <v>13924000</v>
      </c>
      <c r="N39" s="20">
        <v>4898640</v>
      </c>
    </row>
    <row r="40" spans="1:14" s="2" customFormat="1" ht="22.5" customHeight="1">
      <c r="A40" s="11"/>
      <c r="B40" s="17" t="s">
        <v>154</v>
      </c>
      <c r="C40" s="17" t="s">
        <v>148</v>
      </c>
      <c r="D40" s="18">
        <v>1.4</v>
      </c>
      <c r="E40" s="18">
        <v>1.4</v>
      </c>
      <c r="F40" s="18">
        <v>1.35</v>
      </c>
      <c r="G40" s="18">
        <v>1.4</v>
      </c>
      <c r="H40" s="18">
        <v>1.45</v>
      </c>
      <c r="I40" s="18">
        <v>1.4</v>
      </c>
      <c r="J40" s="18">
        <v>1.45</v>
      </c>
      <c r="K40" s="37">
        <v>-3.45</v>
      </c>
      <c r="L40" s="19">
        <v>13</v>
      </c>
      <c r="M40" s="20">
        <v>21318694</v>
      </c>
      <c r="N40" s="20">
        <v>29783836.1</v>
      </c>
    </row>
    <row r="41" spans="1:14" s="2" customFormat="1" ht="22.5" customHeight="1">
      <c r="A41" s="11"/>
      <c r="B41" s="57" t="s">
        <v>185</v>
      </c>
      <c r="C41" s="57" t="s">
        <v>186</v>
      </c>
      <c r="D41" s="18">
        <v>0.58</v>
      </c>
      <c r="E41" s="18">
        <v>0.58</v>
      </c>
      <c r="F41" s="18">
        <v>0.58</v>
      </c>
      <c r="G41" s="18">
        <v>0.58</v>
      </c>
      <c r="H41" s="18">
        <v>0.58</v>
      </c>
      <c r="I41" s="18">
        <v>0.58</v>
      </c>
      <c r="J41" s="18">
        <v>0.58</v>
      </c>
      <c r="K41" s="37">
        <v>0</v>
      </c>
      <c r="L41" s="19">
        <v>2</v>
      </c>
      <c r="M41" s="20">
        <v>3000000</v>
      </c>
      <c r="N41" s="20">
        <v>1740000</v>
      </c>
    </row>
    <row r="42" spans="1:14" s="2" customFormat="1" ht="22.5" customHeight="1">
      <c r="A42" s="11"/>
      <c r="B42" s="17" t="s">
        <v>123</v>
      </c>
      <c r="C42" s="17" t="s">
        <v>124</v>
      </c>
      <c r="D42" s="18">
        <v>3.1</v>
      </c>
      <c r="E42" s="18">
        <v>3.1</v>
      </c>
      <c r="F42" s="18">
        <v>3.1</v>
      </c>
      <c r="G42" s="18">
        <v>3.1</v>
      </c>
      <c r="H42" s="18">
        <v>3</v>
      </c>
      <c r="I42" s="18">
        <v>3.1</v>
      </c>
      <c r="J42" s="18">
        <v>3</v>
      </c>
      <c r="K42" s="37">
        <v>3.33</v>
      </c>
      <c r="L42" s="19">
        <v>1</v>
      </c>
      <c r="M42" s="20">
        <v>25000</v>
      </c>
      <c r="N42" s="20">
        <v>77500</v>
      </c>
    </row>
    <row r="43" spans="1:14" s="2" customFormat="1" ht="22.5" customHeight="1">
      <c r="A43" s="11"/>
      <c r="B43" s="58" t="s">
        <v>187</v>
      </c>
      <c r="C43" s="17" t="s">
        <v>151</v>
      </c>
      <c r="D43" s="18">
        <v>0.45</v>
      </c>
      <c r="E43" s="18">
        <v>0.45</v>
      </c>
      <c r="F43" s="18">
        <v>0.44</v>
      </c>
      <c r="G43" s="18">
        <v>0.44</v>
      </c>
      <c r="H43" s="18">
        <v>0.47</v>
      </c>
      <c r="I43" s="18">
        <v>0.44</v>
      </c>
      <c r="J43" s="18">
        <v>0.45</v>
      </c>
      <c r="K43" s="37">
        <v>-2.22</v>
      </c>
      <c r="L43" s="19">
        <v>10</v>
      </c>
      <c r="M43" s="20">
        <v>8000000</v>
      </c>
      <c r="N43" s="20">
        <v>3535000</v>
      </c>
    </row>
    <row r="44" spans="1:14" s="2" customFormat="1" ht="22.5" customHeight="1">
      <c r="A44" s="6"/>
      <c r="B44" s="88" t="s">
        <v>26</v>
      </c>
      <c r="C44" s="89"/>
      <c r="D44" s="90"/>
      <c r="E44" s="91"/>
      <c r="F44" s="91"/>
      <c r="G44" s="91"/>
      <c r="H44" s="91"/>
      <c r="I44" s="91"/>
      <c r="J44" s="91"/>
      <c r="K44" s="92"/>
      <c r="L44" s="19">
        <f>SUM(L37:L43)</f>
        <v>86</v>
      </c>
      <c r="M44" s="20">
        <f>SUM(M37:M43)</f>
        <v>152740205</v>
      </c>
      <c r="N44" s="20">
        <f>SUM(N37:N43)</f>
        <v>117589084.66</v>
      </c>
    </row>
    <row r="45" spans="1:14" s="2" customFormat="1" ht="27.75" customHeight="1">
      <c r="A45" s="6"/>
      <c r="B45" s="86" t="s">
        <v>252</v>
      </c>
      <c r="C45" s="87"/>
      <c r="D45" s="87"/>
      <c r="E45" s="87"/>
      <c r="F45" s="87"/>
      <c r="G45" s="87"/>
      <c r="H45" s="87"/>
      <c r="I45" s="87"/>
      <c r="J45" s="87"/>
      <c r="K45" s="87"/>
      <c r="L45" s="87"/>
      <c r="M45" s="87"/>
      <c r="N45" s="87"/>
    </row>
    <row r="46" spans="1:14" s="2" customFormat="1" ht="25.5" customHeight="1">
      <c r="A46" s="11"/>
      <c r="B46" s="17" t="s">
        <v>51</v>
      </c>
      <c r="C46" s="17" t="s">
        <v>52</v>
      </c>
      <c r="D46" s="18">
        <v>9</v>
      </c>
      <c r="E46" s="18">
        <v>9</v>
      </c>
      <c r="F46" s="18">
        <v>9</v>
      </c>
      <c r="G46" s="18">
        <v>9</v>
      </c>
      <c r="H46" s="18">
        <v>9</v>
      </c>
      <c r="I46" s="18">
        <v>9</v>
      </c>
      <c r="J46" s="18">
        <v>9</v>
      </c>
      <c r="K46" s="37">
        <v>0</v>
      </c>
      <c r="L46" s="19">
        <v>2</v>
      </c>
      <c r="M46" s="20">
        <v>150000</v>
      </c>
      <c r="N46" s="20">
        <v>1350000</v>
      </c>
    </row>
    <row r="47" spans="1:14" s="2" customFormat="1" ht="25.5" customHeight="1">
      <c r="A47" s="11"/>
      <c r="B47" s="17" t="s">
        <v>180</v>
      </c>
      <c r="C47" s="17" t="s">
        <v>181</v>
      </c>
      <c r="D47" s="18">
        <v>34.5</v>
      </c>
      <c r="E47" s="18">
        <v>35</v>
      </c>
      <c r="F47" s="18">
        <v>34.5</v>
      </c>
      <c r="G47" s="18">
        <v>34.78</v>
      </c>
      <c r="H47" s="18">
        <v>35.44</v>
      </c>
      <c r="I47" s="18">
        <v>34.9</v>
      </c>
      <c r="J47" s="18">
        <v>35</v>
      </c>
      <c r="K47" s="37">
        <v>-0.29</v>
      </c>
      <c r="L47" s="19">
        <v>4</v>
      </c>
      <c r="M47" s="20">
        <v>30000</v>
      </c>
      <c r="N47" s="20">
        <v>1043500</v>
      </c>
    </row>
    <row r="48" spans="1:14" s="2" customFormat="1" ht="25.5" customHeight="1">
      <c r="A48" s="11"/>
      <c r="B48" s="17" t="s">
        <v>156</v>
      </c>
      <c r="C48" s="17" t="s">
        <v>157</v>
      </c>
      <c r="D48" s="18">
        <v>13.5</v>
      </c>
      <c r="E48" s="18">
        <v>13.5</v>
      </c>
      <c r="F48" s="18">
        <v>13.3</v>
      </c>
      <c r="G48" s="18">
        <v>13.49</v>
      </c>
      <c r="H48" s="18">
        <v>13.34</v>
      </c>
      <c r="I48" s="18">
        <v>13.3</v>
      </c>
      <c r="J48" s="18">
        <v>13.31</v>
      </c>
      <c r="K48" s="37">
        <v>-0.08</v>
      </c>
      <c r="L48" s="19">
        <v>10</v>
      </c>
      <c r="M48" s="20">
        <v>3420000</v>
      </c>
      <c r="N48" s="20">
        <v>46122100</v>
      </c>
    </row>
    <row r="49" spans="1:14" s="2" customFormat="1" ht="25.5" customHeight="1">
      <c r="A49" s="11"/>
      <c r="B49" s="17" t="s">
        <v>111</v>
      </c>
      <c r="C49" s="17" t="s">
        <v>110</v>
      </c>
      <c r="D49" s="18">
        <v>8.85</v>
      </c>
      <c r="E49" s="18">
        <v>8.85</v>
      </c>
      <c r="F49" s="18">
        <v>8.8</v>
      </c>
      <c r="G49" s="18">
        <v>8.81</v>
      </c>
      <c r="H49" s="18">
        <v>8.6</v>
      </c>
      <c r="I49" s="18">
        <v>8.8</v>
      </c>
      <c r="J49" s="18">
        <v>8.6</v>
      </c>
      <c r="K49" s="37">
        <v>2.33</v>
      </c>
      <c r="L49" s="19">
        <v>6</v>
      </c>
      <c r="M49" s="20">
        <v>410000</v>
      </c>
      <c r="N49" s="20">
        <v>3612643.6</v>
      </c>
    </row>
    <row r="50" spans="1:14" s="2" customFormat="1" ht="25.5" customHeight="1">
      <c r="A50" s="11"/>
      <c r="B50" s="17" t="s">
        <v>240</v>
      </c>
      <c r="C50" s="17" t="s">
        <v>241</v>
      </c>
      <c r="D50" s="18">
        <v>14.75</v>
      </c>
      <c r="E50" s="18">
        <v>14.75</v>
      </c>
      <c r="F50" s="18">
        <v>14.7</v>
      </c>
      <c r="G50" s="18">
        <v>14.74</v>
      </c>
      <c r="H50" s="18">
        <v>14.6</v>
      </c>
      <c r="I50" s="18">
        <v>14.7</v>
      </c>
      <c r="J50" s="18">
        <v>14.6</v>
      </c>
      <c r="K50" s="37">
        <v>0.68</v>
      </c>
      <c r="L50" s="19">
        <v>13</v>
      </c>
      <c r="M50" s="20">
        <v>7266666</v>
      </c>
      <c r="N50" s="20">
        <v>107118323.5</v>
      </c>
    </row>
    <row r="51" spans="1:14" s="2" customFormat="1" ht="25.5" customHeight="1">
      <c r="A51" s="11"/>
      <c r="B51" s="17" t="s">
        <v>108</v>
      </c>
      <c r="C51" s="17" t="s">
        <v>109</v>
      </c>
      <c r="D51" s="18">
        <v>6</v>
      </c>
      <c r="E51" s="18">
        <v>6</v>
      </c>
      <c r="F51" s="18">
        <v>5.9</v>
      </c>
      <c r="G51" s="18">
        <v>5.99</v>
      </c>
      <c r="H51" s="18">
        <v>6.21</v>
      </c>
      <c r="I51" s="18">
        <v>5.9</v>
      </c>
      <c r="J51" s="18">
        <v>6.2</v>
      </c>
      <c r="K51" s="37">
        <v>-4.84</v>
      </c>
      <c r="L51" s="19">
        <v>6</v>
      </c>
      <c r="M51" s="20">
        <v>550000</v>
      </c>
      <c r="N51" s="20">
        <v>3295000</v>
      </c>
    </row>
    <row r="52" spans="1:14" s="2" customFormat="1" ht="25.5" customHeight="1">
      <c r="A52" s="11"/>
      <c r="B52" s="88" t="s">
        <v>143</v>
      </c>
      <c r="C52" s="89"/>
      <c r="D52" s="90"/>
      <c r="E52" s="91"/>
      <c r="F52" s="91"/>
      <c r="G52" s="91"/>
      <c r="H52" s="91"/>
      <c r="I52" s="91"/>
      <c r="J52" s="91"/>
      <c r="K52" s="92"/>
      <c r="L52" s="19">
        <f>SUM(L46:L51)</f>
        <v>41</v>
      </c>
      <c r="M52" s="20">
        <f>SUM(M46:M51)</f>
        <v>11826666</v>
      </c>
      <c r="N52" s="20">
        <f>SUM(N46:N51)</f>
        <v>162541567.1</v>
      </c>
    </row>
    <row r="53" spans="1:14" s="2" customFormat="1" ht="21.75" customHeight="1">
      <c r="A53" s="11"/>
      <c r="B53" s="120" t="s">
        <v>32</v>
      </c>
      <c r="C53" s="120"/>
      <c r="D53" s="120"/>
      <c r="E53" s="120"/>
      <c r="F53" s="120"/>
      <c r="G53" s="120"/>
      <c r="H53" s="120"/>
      <c r="I53" s="120"/>
      <c r="J53" s="120"/>
      <c r="K53" s="120"/>
      <c r="L53" s="120"/>
      <c r="M53" s="120"/>
      <c r="N53" s="120"/>
    </row>
    <row r="54" spans="1:14" s="2" customFormat="1" ht="21.75" customHeight="1">
      <c r="A54" s="11"/>
      <c r="B54" s="17" t="s">
        <v>190</v>
      </c>
      <c r="C54" s="17" t="s">
        <v>191</v>
      </c>
      <c r="D54" s="18">
        <v>2.9</v>
      </c>
      <c r="E54" s="18">
        <v>2.9</v>
      </c>
      <c r="F54" s="18">
        <v>2.9</v>
      </c>
      <c r="G54" s="18">
        <v>2.9</v>
      </c>
      <c r="H54" s="18">
        <v>2.89</v>
      </c>
      <c r="I54" s="18">
        <v>2.9</v>
      </c>
      <c r="J54" s="18">
        <v>2.86</v>
      </c>
      <c r="K54" s="37">
        <v>1.4</v>
      </c>
      <c r="L54" s="19">
        <v>3</v>
      </c>
      <c r="M54" s="20">
        <v>500000</v>
      </c>
      <c r="N54" s="20">
        <v>1450000</v>
      </c>
    </row>
    <row r="55" spans="1:14" s="2" customFormat="1" ht="21.75" customHeight="1">
      <c r="A55" s="11"/>
      <c r="B55" s="17" t="s">
        <v>182</v>
      </c>
      <c r="C55" s="17" t="s">
        <v>183</v>
      </c>
      <c r="D55" s="18">
        <v>5.18</v>
      </c>
      <c r="E55" s="18">
        <v>5.19</v>
      </c>
      <c r="F55" s="18">
        <v>5.12</v>
      </c>
      <c r="G55" s="18">
        <v>5.14</v>
      </c>
      <c r="H55" s="18">
        <v>5.21</v>
      </c>
      <c r="I55" s="18">
        <v>5.12</v>
      </c>
      <c r="J55" s="18">
        <v>5.21</v>
      </c>
      <c r="K55" s="37">
        <v>-1.73</v>
      </c>
      <c r="L55" s="19">
        <v>18</v>
      </c>
      <c r="M55" s="20">
        <v>1540000</v>
      </c>
      <c r="N55" s="20">
        <v>7921250</v>
      </c>
    </row>
    <row r="56" spans="1:14" s="2" customFormat="1" ht="21.75" customHeight="1">
      <c r="A56" s="11"/>
      <c r="B56" s="17" t="s">
        <v>173</v>
      </c>
      <c r="C56" s="17" t="s">
        <v>174</v>
      </c>
      <c r="D56" s="18">
        <v>0.51</v>
      </c>
      <c r="E56" s="18">
        <v>0.51</v>
      </c>
      <c r="F56" s="18">
        <v>0.51</v>
      </c>
      <c r="G56" s="18">
        <v>0.51</v>
      </c>
      <c r="H56" s="18">
        <v>0.51</v>
      </c>
      <c r="I56" s="18">
        <v>0.51</v>
      </c>
      <c r="J56" s="18">
        <v>0.51</v>
      </c>
      <c r="K56" s="37">
        <v>0</v>
      </c>
      <c r="L56" s="19">
        <v>2</v>
      </c>
      <c r="M56" s="20">
        <v>2000000</v>
      </c>
      <c r="N56" s="20">
        <v>1020000</v>
      </c>
    </row>
    <row r="57" spans="1:14" s="2" customFormat="1" ht="21.75" customHeight="1">
      <c r="A57" s="11"/>
      <c r="B57" s="88" t="s">
        <v>32</v>
      </c>
      <c r="C57" s="89"/>
      <c r="D57" s="90"/>
      <c r="E57" s="91"/>
      <c r="F57" s="91"/>
      <c r="G57" s="91"/>
      <c r="H57" s="91"/>
      <c r="I57" s="91"/>
      <c r="J57" s="91"/>
      <c r="K57" s="92"/>
      <c r="L57" s="19">
        <f>SUM(L54:L56)</f>
        <v>23</v>
      </c>
      <c r="M57" s="20">
        <f>SUM(M54:M56)</f>
        <v>4040000</v>
      </c>
      <c r="N57" s="20">
        <f>SUM(N54:N56)</f>
        <v>10391250</v>
      </c>
    </row>
    <row r="58" spans="1:14" s="2" customFormat="1" ht="21.75" customHeight="1">
      <c r="A58" s="11"/>
      <c r="B58" s="104" t="s">
        <v>49</v>
      </c>
      <c r="C58" s="105"/>
      <c r="D58" s="90"/>
      <c r="E58" s="91"/>
      <c r="F58" s="91"/>
      <c r="G58" s="91"/>
      <c r="H58" s="91"/>
      <c r="I58" s="91"/>
      <c r="J58" s="91"/>
      <c r="K58" s="92"/>
      <c r="L58" s="19">
        <f>L57+L52+L44+L35+L32+L29+L26</f>
        <v>374</v>
      </c>
      <c r="M58" s="20">
        <f>M57+M52+M44+M35+M32+M29+M26</f>
        <v>687509768</v>
      </c>
      <c r="N58" s="20">
        <f>N57+N52+N44+N35+N32+N29+N26</f>
        <v>631023314.44</v>
      </c>
    </row>
    <row r="59" spans="5:14" s="2" customFormat="1" ht="21.75" customHeight="1">
      <c r="E59" s="106" t="s">
        <v>266</v>
      </c>
      <c r="F59" s="106"/>
      <c r="G59" s="106"/>
      <c r="H59" s="106"/>
      <c r="I59" s="106"/>
      <c r="J59" s="106"/>
      <c r="K59" s="106"/>
      <c r="N59" s="70"/>
    </row>
    <row r="60" spans="1:14" s="2" customFormat="1" ht="42" customHeight="1">
      <c r="A60" s="6"/>
      <c r="B60" s="71" t="s">
        <v>12</v>
      </c>
      <c r="C60" s="72" t="s">
        <v>13</v>
      </c>
      <c r="D60" s="72" t="s">
        <v>14</v>
      </c>
      <c r="E60" s="72" t="s">
        <v>15</v>
      </c>
      <c r="F60" s="72" t="s">
        <v>16</v>
      </c>
      <c r="G60" s="72" t="s">
        <v>17</v>
      </c>
      <c r="H60" s="72" t="s">
        <v>18</v>
      </c>
      <c r="I60" s="72" t="s">
        <v>158</v>
      </c>
      <c r="J60" s="72" t="s">
        <v>19</v>
      </c>
      <c r="K60" s="72" t="s">
        <v>20</v>
      </c>
      <c r="L60" s="72" t="s">
        <v>4</v>
      </c>
      <c r="M60" s="72" t="s">
        <v>21</v>
      </c>
      <c r="N60" s="72" t="s">
        <v>22</v>
      </c>
    </row>
    <row r="61" spans="1:14" s="2" customFormat="1" ht="21.75" customHeight="1">
      <c r="A61" s="6"/>
      <c r="B61" s="118" t="s">
        <v>30</v>
      </c>
      <c r="C61" s="119"/>
      <c r="D61" s="119"/>
      <c r="E61" s="119"/>
      <c r="F61" s="119"/>
      <c r="G61" s="119"/>
      <c r="H61" s="119"/>
      <c r="I61" s="119"/>
      <c r="J61" s="119"/>
      <c r="K61" s="119"/>
      <c r="L61" s="119"/>
      <c r="M61" s="119"/>
      <c r="N61" s="119"/>
    </row>
    <row r="62" spans="1:14" s="2" customFormat="1" ht="21.75" customHeight="1">
      <c r="A62" s="6"/>
      <c r="B62" s="17" t="s">
        <v>68</v>
      </c>
      <c r="C62" s="17" t="s">
        <v>69</v>
      </c>
      <c r="D62" s="18">
        <v>0.72</v>
      </c>
      <c r="E62" s="18">
        <v>0.72</v>
      </c>
      <c r="F62" s="18">
        <v>0.72</v>
      </c>
      <c r="G62" s="18">
        <v>0.72</v>
      </c>
      <c r="H62" s="18">
        <v>0.72</v>
      </c>
      <c r="I62" s="18">
        <v>0.72</v>
      </c>
      <c r="J62" s="18">
        <v>0.72</v>
      </c>
      <c r="K62" s="37">
        <v>0</v>
      </c>
      <c r="L62" s="19">
        <v>1</v>
      </c>
      <c r="M62" s="20">
        <v>20000</v>
      </c>
      <c r="N62" s="20">
        <v>14400</v>
      </c>
    </row>
    <row r="63" spans="1:14" s="2" customFormat="1" ht="21.75" customHeight="1">
      <c r="A63" s="6"/>
      <c r="B63" s="88" t="s">
        <v>274</v>
      </c>
      <c r="C63" s="89"/>
      <c r="D63" s="90"/>
      <c r="E63" s="91"/>
      <c r="F63" s="91"/>
      <c r="G63" s="91"/>
      <c r="H63" s="91"/>
      <c r="I63" s="91"/>
      <c r="J63" s="91"/>
      <c r="K63" s="92"/>
      <c r="L63" s="19">
        <v>1</v>
      </c>
      <c r="M63" s="20">
        <v>20000</v>
      </c>
      <c r="N63" s="20">
        <v>14400</v>
      </c>
    </row>
    <row r="64" spans="1:14" s="2" customFormat="1" ht="21.75" customHeight="1">
      <c r="A64" s="11"/>
      <c r="B64" s="104" t="s">
        <v>247</v>
      </c>
      <c r="C64" s="105"/>
      <c r="D64" s="90"/>
      <c r="E64" s="91"/>
      <c r="F64" s="91"/>
      <c r="G64" s="91"/>
      <c r="H64" s="91"/>
      <c r="I64" s="91"/>
      <c r="J64" s="91"/>
      <c r="K64" s="92"/>
      <c r="L64" s="19">
        <v>1</v>
      </c>
      <c r="M64" s="20">
        <v>20000</v>
      </c>
      <c r="N64" s="20">
        <v>14400</v>
      </c>
    </row>
    <row r="65" spans="1:14" s="2" customFormat="1" ht="30" customHeight="1">
      <c r="A65" s="11"/>
      <c r="B65" s="104" t="s">
        <v>233</v>
      </c>
      <c r="C65" s="105"/>
      <c r="D65" s="90"/>
      <c r="E65" s="91"/>
      <c r="F65" s="91"/>
      <c r="G65" s="91"/>
      <c r="H65" s="91"/>
      <c r="I65" s="91"/>
      <c r="J65" s="91"/>
      <c r="K65" s="92"/>
      <c r="L65" s="19">
        <f>L64+L58</f>
        <v>375</v>
      </c>
      <c r="M65" s="20">
        <f>M64+M58</f>
        <v>687529768</v>
      </c>
      <c r="N65" s="20">
        <f>N64+N58</f>
        <v>631037714.44</v>
      </c>
    </row>
    <row r="66" spans="2:14" s="2" customFormat="1" ht="28.5" customHeight="1">
      <c r="B66" s="124" t="s">
        <v>275</v>
      </c>
      <c r="C66" s="125"/>
      <c r="D66" s="125"/>
      <c r="E66" s="125"/>
      <c r="F66" s="125"/>
      <c r="G66" s="125"/>
      <c r="H66" s="125"/>
      <c r="I66" s="125"/>
      <c r="J66" s="125"/>
      <c r="K66" s="125"/>
      <c r="L66" s="125"/>
      <c r="M66" s="125"/>
      <c r="N66" s="126"/>
    </row>
    <row r="67" spans="2:14" ht="30" customHeight="1">
      <c r="B67" s="99" t="s">
        <v>197</v>
      </c>
      <c r="C67" s="99"/>
      <c r="D67" s="99"/>
      <c r="E67" s="99"/>
      <c r="F67" s="99"/>
      <c r="G67" s="99"/>
      <c r="H67" s="59"/>
      <c r="I67" s="103" t="s">
        <v>198</v>
      </c>
      <c r="J67" s="103"/>
      <c r="K67" s="103"/>
      <c r="L67" s="103"/>
      <c r="M67" s="103"/>
      <c r="N67" s="103"/>
    </row>
    <row r="68" spans="2:14" ht="21.75" customHeight="1">
      <c r="B68" s="60" t="s">
        <v>12</v>
      </c>
      <c r="C68" s="61" t="s">
        <v>199</v>
      </c>
      <c r="D68" s="62" t="s">
        <v>200</v>
      </c>
      <c r="E68" s="110" t="s">
        <v>21</v>
      </c>
      <c r="F68" s="111"/>
      <c r="G68" s="112"/>
      <c r="H68" s="63"/>
      <c r="I68" s="107" t="s">
        <v>12</v>
      </c>
      <c r="J68" s="108"/>
      <c r="K68" s="109"/>
      <c r="L68" s="64" t="s">
        <v>199</v>
      </c>
      <c r="M68" s="65" t="s">
        <v>20</v>
      </c>
      <c r="N68" s="66" t="s">
        <v>21</v>
      </c>
    </row>
    <row r="69" spans="2:14" ht="21.75" customHeight="1">
      <c r="B69" s="17" t="s">
        <v>119</v>
      </c>
      <c r="C69" s="18">
        <v>1.26</v>
      </c>
      <c r="D69" s="67">
        <v>9.57</v>
      </c>
      <c r="E69" s="96">
        <v>2085554</v>
      </c>
      <c r="F69" s="97">
        <v>2085554</v>
      </c>
      <c r="G69" s="98">
        <v>2085554</v>
      </c>
      <c r="H69" s="63"/>
      <c r="I69" s="102" t="s">
        <v>100</v>
      </c>
      <c r="J69" s="102" t="s">
        <v>100</v>
      </c>
      <c r="K69" s="102" t="s">
        <v>100</v>
      </c>
      <c r="L69" s="18">
        <v>0.5</v>
      </c>
      <c r="M69" s="68">
        <v>-9.09</v>
      </c>
      <c r="N69" s="20">
        <v>50055000</v>
      </c>
    </row>
    <row r="70" spans="2:14" ht="21.75" customHeight="1">
      <c r="B70" s="17" t="s">
        <v>159</v>
      </c>
      <c r="C70" s="18">
        <v>5.82</v>
      </c>
      <c r="D70" s="67">
        <v>4.86</v>
      </c>
      <c r="E70" s="96">
        <v>6918567</v>
      </c>
      <c r="F70" s="97">
        <v>6918567</v>
      </c>
      <c r="G70" s="98">
        <v>6918567</v>
      </c>
      <c r="H70" s="63"/>
      <c r="I70" s="102" t="s">
        <v>175</v>
      </c>
      <c r="J70" s="102" t="s">
        <v>175</v>
      </c>
      <c r="K70" s="102" t="s">
        <v>175</v>
      </c>
      <c r="L70" s="18">
        <v>0.35</v>
      </c>
      <c r="M70" s="68">
        <v>-7.89</v>
      </c>
      <c r="N70" s="20">
        <v>13924000</v>
      </c>
    </row>
    <row r="71" spans="2:14" ht="21.75" customHeight="1">
      <c r="B71" s="17" t="s">
        <v>140</v>
      </c>
      <c r="C71" s="18">
        <v>0.28</v>
      </c>
      <c r="D71" s="67">
        <v>3.7</v>
      </c>
      <c r="E71" s="96">
        <v>105211388</v>
      </c>
      <c r="F71" s="97">
        <v>105211388</v>
      </c>
      <c r="G71" s="98">
        <v>105211388</v>
      </c>
      <c r="H71" s="63"/>
      <c r="I71" s="102" t="s">
        <v>108</v>
      </c>
      <c r="J71" s="102" t="s">
        <v>108</v>
      </c>
      <c r="K71" s="102" t="s">
        <v>108</v>
      </c>
      <c r="L71" s="18">
        <v>5.9</v>
      </c>
      <c r="M71" s="68">
        <v>-4.84</v>
      </c>
      <c r="N71" s="20">
        <v>550000</v>
      </c>
    </row>
    <row r="72" spans="1:14" ht="21.75" customHeight="1">
      <c r="A72"/>
      <c r="B72" s="17" t="s">
        <v>123</v>
      </c>
      <c r="C72" s="18">
        <v>3.1</v>
      </c>
      <c r="D72" s="67">
        <v>3.33</v>
      </c>
      <c r="E72" s="96">
        <v>25000</v>
      </c>
      <c r="F72" s="97">
        <v>25000</v>
      </c>
      <c r="G72" s="98">
        <v>25000</v>
      </c>
      <c r="H72" s="63"/>
      <c r="I72" s="102" t="s">
        <v>154</v>
      </c>
      <c r="J72" s="102" t="s">
        <v>154</v>
      </c>
      <c r="K72" s="102" t="s">
        <v>154</v>
      </c>
      <c r="L72" s="18">
        <v>1.4</v>
      </c>
      <c r="M72" s="68">
        <v>-3.45</v>
      </c>
      <c r="N72" s="20">
        <v>21318694</v>
      </c>
    </row>
    <row r="73" spans="1:14" ht="21.75" customHeight="1">
      <c r="A73"/>
      <c r="B73" s="17" t="s">
        <v>86</v>
      </c>
      <c r="C73" s="18">
        <v>0.85</v>
      </c>
      <c r="D73" s="67">
        <v>2.41</v>
      </c>
      <c r="E73" s="96">
        <v>145572143</v>
      </c>
      <c r="F73" s="97">
        <v>145572143</v>
      </c>
      <c r="G73" s="98">
        <v>145572143</v>
      </c>
      <c r="H73" s="63"/>
      <c r="I73" s="102" t="s">
        <v>144</v>
      </c>
      <c r="J73" s="102" t="s">
        <v>144</v>
      </c>
      <c r="K73" s="102" t="s">
        <v>144</v>
      </c>
      <c r="L73" s="18">
        <v>0.78</v>
      </c>
      <c r="M73" s="68">
        <v>-2.5</v>
      </c>
      <c r="N73" s="20">
        <v>20000000</v>
      </c>
    </row>
    <row r="74" spans="1:14" ht="30" customHeight="1">
      <c r="A74"/>
      <c r="B74" s="99" t="s">
        <v>201</v>
      </c>
      <c r="C74" s="99"/>
      <c r="D74" s="99"/>
      <c r="E74" s="99"/>
      <c r="F74" s="99"/>
      <c r="G74" s="99"/>
      <c r="H74" s="59"/>
      <c r="I74" s="103" t="s">
        <v>202</v>
      </c>
      <c r="J74" s="103"/>
      <c r="K74" s="103"/>
      <c r="L74" s="103"/>
      <c r="M74" s="103"/>
      <c r="N74" s="103"/>
    </row>
    <row r="75" spans="1:14" ht="21.75" customHeight="1">
      <c r="A75"/>
      <c r="B75" s="60" t="s">
        <v>12</v>
      </c>
      <c r="C75" s="61" t="s">
        <v>199</v>
      </c>
      <c r="D75" s="62" t="s">
        <v>200</v>
      </c>
      <c r="E75" s="110" t="s">
        <v>21</v>
      </c>
      <c r="F75" s="111"/>
      <c r="G75" s="112"/>
      <c r="H75" s="63"/>
      <c r="I75" s="121" t="s">
        <v>12</v>
      </c>
      <c r="J75" s="122"/>
      <c r="K75" s="123"/>
      <c r="L75" s="18" t="s">
        <v>199</v>
      </c>
      <c r="M75" s="37" t="s">
        <v>20</v>
      </c>
      <c r="N75" s="66" t="s">
        <v>22</v>
      </c>
    </row>
    <row r="76" spans="1:14" ht="21.75" customHeight="1">
      <c r="A76"/>
      <c r="B76" s="17" t="s">
        <v>86</v>
      </c>
      <c r="C76" s="18">
        <v>0.85</v>
      </c>
      <c r="D76" s="37">
        <v>2.41</v>
      </c>
      <c r="E76" s="96">
        <v>145572143</v>
      </c>
      <c r="F76" s="97">
        <v>145572143</v>
      </c>
      <c r="G76" s="98">
        <v>145572143</v>
      </c>
      <c r="H76" s="63"/>
      <c r="I76" s="102" t="s">
        <v>86</v>
      </c>
      <c r="J76" s="102" t="s">
        <v>86</v>
      </c>
      <c r="K76" s="102" t="s">
        <v>86</v>
      </c>
      <c r="L76" s="18">
        <v>0.85</v>
      </c>
      <c r="M76" s="37">
        <v>2.41</v>
      </c>
      <c r="N76" s="20">
        <v>121228057.26</v>
      </c>
    </row>
    <row r="77" spans="1:14" ht="21.75" customHeight="1">
      <c r="A77"/>
      <c r="B77" s="17" t="s">
        <v>140</v>
      </c>
      <c r="C77" s="18">
        <v>0.28</v>
      </c>
      <c r="D77" s="37">
        <v>3.7</v>
      </c>
      <c r="E77" s="96">
        <v>105211388</v>
      </c>
      <c r="F77" s="97">
        <v>105211388</v>
      </c>
      <c r="G77" s="98">
        <v>105211388</v>
      </c>
      <c r="H77" s="63"/>
      <c r="I77" s="102" t="s">
        <v>240</v>
      </c>
      <c r="J77" s="102" t="s">
        <v>240</v>
      </c>
      <c r="K77" s="102" t="s">
        <v>240</v>
      </c>
      <c r="L77" s="18">
        <v>14.7</v>
      </c>
      <c r="M77" s="37">
        <v>0.68</v>
      </c>
      <c r="N77" s="20">
        <v>107118323.5</v>
      </c>
    </row>
    <row r="78" spans="1:14" ht="21.75" customHeight="1">
      <c r="A78"/>
      <c r="B78" s="17" t="s">
        <v>91</v>
      </c>
      <c r="C78" s="18">
        <v>0.31</v>
      </c>
      <c r="D78" s="37">
        <v>0</v>
      </c>
      <c r="E78" s="96">
        <v>84100000</v>
      </c>
      <c r="F78" s="97">
        <v>84100000</v>
      </c>
      <c r="G78" s="98">
        <v>84100000</v>
      </c>
      <c r="H78" s="63"/>
      <c r="I78" s="102" t="s">
        <v>210</v>
      </c>
      <c r="J78" s="102" t="s">
        <v>210</v>
      </c>
      <c r="K78" s="102" t="s">
        <v>210</v>
      </c>
      <c r="L78" s="18">
        <v>2.3</v>
      </c>
      <c r="M78" s="37">
        <v>0</v>
      </c>
      <c r="N78" s="20">
        <v>51432108.56</v>
      </c>
    </row>
    <row r="79" spans="1:14" ht="21.75" customHeight="1">
      <c r="A79"/>
      <c r="B79" s="17" t="s">
        <v>212</v>
      </c>
      <c r="C79" s="18">
        <v>0.44</v>
      </c>
      <c r="D79" s="37">
        <v>0</v>
      </c>
      <c r="E79" s="96">
        <v>60550000</v>
      </c>
      <c r="F79" s="97">
        <v>60550000</v>
      </c>
      <c r="G79" s="98">
        <v>60550000</v>
      </c>
      <c r="H79" s="63"/>
      <c r="I79" s="102" t="s">
        <v>156</v>
      </c>
      <c r="J79" s="102" t="s">
        <v>156</v>
      </c>
      <c r="K79" s="102" t="s">
        <v>156</v>
      </c>
      <c r="L79" s="18">
        <v>13.3</v>
      </c>
      <c r="M79" s="37">
        <v>-0.08</v>
      </c>
      <c r="N79" s="20">
        <v>46122100</v>
      </c>
    </row>
    <row r="80" spans="1:14" ht="21.75" customHeight="1">
      <c r="A80"/>
      <c r="B80" s="17" t="s">
        <v>100</v>
      </c>
      <c r="C80" s="18">
        <v>0.5</v>
      </c>
      <c r="D80" s="37">
        <v>-9.09</v>
      </c>
      <c r="E80" s="96">
        <v>50055000</v>
      </c>
      <c r="F80" s="97">
        <v>50055000</v>
      </c>
      <c r="G80" s="98">
        <v>50055000</v>
      </c>
      <c r="H80" s="63"/>
      <c r="I80" s="102" t="s">
        <v>159</v>
      </c>
      <c r="J80" s="102" t="s">
        <v>159</v>
      </c>
      <c r="K80" s="102" t="s">
        <v>159</v>
      </c>
      <c r="L80" s="18">
        <v>5.82</v>
      </c>
      <c r="M80" s="37">
        <v>4.86</v>
      </c>
      <c r="N80" s="20">
        <v>39676964.18</v>
      </c>
    </row>
    <row r="82" spans="2:14" s="2" customFormat="1" ht="61.5" customHeight="1">
      <c r="B82" s="100" t="s">
        <v>167</v>
      </c>
      <c r="C82" s="101"/>
      <c r="D82" s="93" t="s">
        <v>271</v>
      </c>
      <c r="E82" s="94"/>
      <c r="F82" s="94"/>
      <c r="G82" s="94"/>
      <c r="H82" s="94"/>
      <c r="I82" s="94"/>
      <c r="J82" s="94"/>
      <c r="K82" s="94"/>
      <c r="L82" s="94"/>
      <c r="M82" s="94"/>
      <c r="N82" s="95"/>
    </row>
    <row r="83" spans="1:14" s="2" customFormat="1" ht="25.5" customHeight="1">
      <c r="A83" s="6"/>
      <c r="B83" s="114" t="s">
        <v>179</v>
      </c>
      <c r="C83" s="115"/>
      <c r="D83" s="115"/>
      <c r="E83" s="115"/>
      <c r="F83" s="115"/>
      <c r="G83" s="115"/>
      <c r="H83" s="115"/>
      <c r="I83" s="115"/>
      <c r="J83" s="115"/>
      <c r="K83" s="115"/>
      <c r="L83" s="115"/>
      <c r="M83" s="115"/>
      <c r="N83" s="116"/>
    </row>
  </sheetData>
  <sheetProtection/>
  <mergeCells count="69">
    <mergeCell ref="B30:N30"/>
    <mergeCell ref="D32:K32"/>
    <mergeCell ref="B1:E1"/>
    <mergeCell ref="C3:E3"/>
    <mergeCell ref="B26:C26"/>
    <mergeCell ref="D26:K26"/>
    <mergeCell ref="C4:E4"/>
    <mergeCell ref="B27:N27"/>
    <mergeCell ref="C5:D5"/>
    <mergeCell ref="B11:N11"/>
    <mergeCell ref="B29:C29"/>
    <mergeCell ref="E75:G75"/>
    <mergeCell ref="I69:K69"/>
    <mergeCell ref="E69:G69"/>
    <mergeCell ref="D63:K63"/>
    <mergeCell ref="E72:G72"/>
    <mergeCell ref="D65:K65"/>
    <mergeCell ref="I75:K75"/>
    <mergeCell ref="I72:K72"/>
    <mergeCell ref="B66:N66"/>
    <mergeCell ref="B83:N83"/>
    <mergeCell ref="B63:C63"/>
    <mergeCell ref="C6:D6"/>
    <mergeCell ref="I71:K71"/>
    <mergeCell ref="B64:C64"/>
    <mergeCell ref="E70:G70"/>
    <mergeCell ref="B61:N61"/>
    <mergeCell ref="B53:N53"/>
    <mergeCell ref="D29:K29"/>
    <mergeCell ref="B45:N45"/>
    <mergeCell ref="E9:K9"/>
    <mergeCell ref="B44:C44"/>
    <mergeCell ref="B52:C52"/>
    <mergeCell ref="B58:C58"/>
    <mergeCell ref="D57:K57"/>
    <mergeCell ref="B57:C57"/>
    <mergeCell ref="D44:K44"/>
    <mergeCell ref="D52:K52"/>
    <mergeCell ref="B36:N36"/>
    <mergeCell ref="D58:K58"/>
    <mergeCell ref="I73:K73"/>
    <mergeCell ref="I74:N74"/>
    <mergeCell ref="B65:C65"/>
    <mergeCell ref="E73:G73"/>
    <mergeCell ref="E71:G71"/>
    <mergeCell ref="E59:K59"/>
    <mergeCell ref="I68:K68"/>
    <mergeCell ref="I67:N67"/>
    <mergeCell ref="E68:G68"/>
    <mergeCell ref="I70:K70"/>
    <mergeCell ref="I77:K77"/>
    <mergeCell ref="E76:G76"/>
    <mergeCell ref="I79:K79"/>
    <mergeCell ref="B74:G74"/>
    <mergeCell ref="I80:K80"/>
    <mergeCell ref="E78:G78"/>
    <mergeCell ref="I78:K78"/>
    <mergeCell ref="E80:G80"/>
    <mergeCell ref="E77:G77"/>
    <mergeCell ref="B33:N33"/>
    <mergeCell ref="B32:C32"/>
    <mergeCell ref="B35:C35"/>
    <mergeCell ref="D35:K35"/>
    <mergeCell ref="D82:N82"/>
    <mergeCell ref="D64:K64"/>
    <mergeCell ref="E79:G79"/>
    <mergeCell ref="B67:G67"/>
    <mergeCell ref="B82:C82"/>
    <mergeCell ref="I76:K76"/>
  </mergeCells>
  <printOptions/>
  <pageMargins left="0" right="0" top="0" bottom="0"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F20"/>
  <sheetViews>
    <sheetView rightToLeft="1" zoomScalePageLayoutView="0" workbookViewId="0" topLeftCell="A1">
      <selection activeCell="H3" sqref="H3"/>
    </sheetView>
  </sheetViews>
  <sheetFormatPr defaultColWidth="9.140625" defaultRowHeight="15"/>
  <cols>
    <col min="1" max="1" width="3.7109375" style="2" customWidth="1"/>
    <col min="2" max="2" width="27.7109375" style="2" customWidth="1"/>
    <col min="3" max="3" width="12.421875" style="2" customWidth="1"/>
    <col min="4" max="4" width="11.57421875" style="2" customWidth="1"/>
    <col min="5" max="5" width="16.28125" style="2" customWidth="1"/>
    <col min="6" max="6" width="20.7109375" style="2" customWidth="1"/>
    <col min="7" max="16384" width="9.00390625" style="2" customWidth="1"/>
  </cols>
  <sheetData>
    <row r="1" spans="2:3" ht="33" customHeight="1">
      <c r="B1" s="136" t="s">
        <v>0</v>
      </c>
      <c r="C1" s="136"/>
    </row>
    <row r="2" spans="2:3" ht="33" customHeight="1">
      <c r="B2" s="85" t="s">
        <v>276</v>
      </c>
      <c r="C2" s="85"/>
    </row>
    <row r="3" spans="2:4" ht="33" customHeight="1">
      <c r="B3" s="137"/>
      <c r="C3" s="137"/>
      <c r="D3" s="137"/>
    </row>
    <row r="4" spans="2:6" ht="33" customHeight="1">
      <c r="B4" s="138" t="s">
        <v>277</v>
      </c>
      <c r="C4" s="138"/>
      <c r="D4" s="138"/>
      <c r="E4" s="138"/>
      <c r="F4" s="138"/>
    </row>
    <row r="5" spans="2:6" ht="33" customHeight="1">
      <c r="B5" s="79" t="s">
        <v>12</v>
      </c>
      <c r="C5" s="80" t="s">
        <v>13</v>
      </c>
      <c r="D5" s="80" t="s">
        <v>4</v>
      </c>
      <c r="E5" s="80" t="s">
        <v>21</v>
      </c>
      <c r="F5" s="80" t="s">
        <v>22</v>
      </c>
    </row>
    <row r="6" spans="2:6" ht="33" customHeight="1">
      <c r="B6" s="133" t="s">
        <v>23</v>
      </c>
      <c r="C6" s="134"/>
      <c r="D6" s="134"/>
      <c r="E6" s="134"/>
      <c r="F6" s="135"/>
    </row>
    <row r="7" spans="2:6" ht="33" customHeight="1">
      <c r="B7" s="81" t="s">
        <v>119</v>
      </c>
      <c r="C7" s="82" t="s">
        <v>120</v>
      </c>
      <c r="D7" s="83">
        <v>2</v>
      </c>
      <c r="E7" s="83">
        <v>2085554</v>
      </c>
      <c r="F7" s="83">
        <v>2407798.04</v>
      </c>
    </row>
    <row r="8" spans="2:6" ht="33" customHeight="1">
      <c r="B8" s="139" t="s">
        <v>24</v>
      </c>
      <c r="C8" s="140"/>
      <c r="D8" s="83">
        <f>SUM(D7)</f>
        <v>2</v>
      </c>
      <c r="E8" s="83">
        <f>SUM(E7)</f>
        <v>2085554</v>
      </c>
      <c r="F8" s="83">
        <f>SUM(F7)</f>
        <v>2407798.04</v>
      </c>
    </row>
    <row r="9" spans="2:6" ht="33" customHeight="1">
      <c r="B9" s="133" t="s">
        <v>25</v>
      </c>
      <c r="C9" s="134"/>
      <c r="D9" s="134"/>
      <c r="E9" s="134"/>
      <c r="F9" s="135"/>
    </row>
    <row r="10" spans="2:6" ht="33" customHeight="1">
      <c r="B10" s="81" t="s">
        <v>278</v>
      </c>
      <c r="C10" s="82" t="s">
        <v>89</v>
      </c>
      <c r="D10" s="83">
        <v>10</v>
      </c>
      <c r="E10" s="83">
        <v>4000000</v>
      </c>
      <c r="F10" s="83">
        <v>8496100</v>
      </c>
    </row>
    <row r="11" spans="2:6" ht="33" customHeight="1">
      <c r="B11" s="131" t="s">
        <v>279</v>
      </c>
      <c r="C11" s="132"/>
      <c r="D11" s="83">
        <f>SUM(D10)</f>
        <v>10</v>
      </c>
      <c r="E11" s="83">
        <f>SUM(E10)</f>
        <v>4000000</v>
      </c>
      <c r="F11" s="83">
        <f>SUM(F10)</f>
        <v>8496100</v>
      </c>
    </row>
    <row r="12" spans="2:6" ht="33" customHeight="1">
      <c r="B12" s="133" t="s">
        <v>280</v>
      </c>
      <c r="C12" s="134"/>
      <c r="D12" s="134"/>
      <c r="E12" s="134"/>
      <c r="F12" s="135"/>
    </row>
    <row r="13" spans="2:6" ht="33" customHeight="1">
      <c r="B13" s="81" t="s">
        <v>281</v>
      </c>
      <c r="C13" s="82" t="s">
        <v>211</v>
      </c>
      <c r="D13" s="83">
        <v>17</v>
      </c>
      <c r="E13" s="83">
        <v>13215837</v>
      </c>
      <c r="F13" s="83">
        <v>30391425.1</v>
      </c>
    </row>
    <row r="14" spans="2:6" ht="33" customHeight="1">
      <c r="B14" s="81" t="s">
        <v>282</v>
      </c>
      <c r="C14" s="82" t="s">
        <v>176</v>
      </c>
      <c r="D14" s="83">
        <v>1</v>
      </c>
      <c r="E14" s="83">
        <v>24000</v>
      </c>
      <c r="F14" s="83">
        <v>8640</v>
      </c>
    </row>
    <row r="15" spans="2:6" ht="33" customHeight="1">
      <c r="B15" s="131" t="s">
        <v>283</v>
      </c>
      <c r="C15" s="132"/>
      <c r="D15" s="83">
        <f>SUM(D13:D14)</f>
        <v>18</v>
      </c>
      <c r="E15" s="83">
        <f>SUM(E13:E14)</f>
        <v>13239837</v>
      </c>
      <c r="F15" s="83">
        <f>SUM(F13:F14)</f>
        <v>30400065.1</v>
      </c>
    </row>
    <row r="16" spans="2:6" ht="33" customHeight="1">
      <c r="B16" s="133" t="s">
        <v>284</v>
      </c>
      <c r="C16" s="134"/>
      <c r="D16" s="134"/>
      <c r="E16" s="134"/>
      <c r="F16" s="135"/>
    </row>
    <row r="17" spans="2:6" ht="33" customHeight="1">
      <c r="B17" s="81" t="s">
        <v>159</v>
      </c>
      <c r="C17" s="82" t="s">
        <v>160</v>
      </c>
      <c r="D17" s="83">
        <v>29</v>
      </c>
      <c r="E17" s="83">
        <v>6041903</v>
      </c>
      <c r="F17" s="83">
        <v>34636846.18</v>
      </c>
    </row>
    <row r="18" spans="2:6" ht="33" customHeight="1">
      <c r="B18" s="131" t="s">
        <v>285</v>
      </c>
      <c r="C18" s="132"/>
      <c r="D18" s="83">
        <f>SUM(D17)</f>
        <v>29</v>
      </c>
      <c r="E18" s="83">
        <f>SUM(E17)</f>
        <v>6041903</v>
      </c>
      <c r="F18" s="83">
        <f>SUM(F17)</f>
        <v>34636846.18</v>
      </c>
    </row>
    <row r="19" spans="2:6" ht="33" customHeight="1">
      <c r="B19" s="131" t="s">
        <v>286</v>
      </c>
      <c r="C19" s="132"/>
      <c r="D19" s="83">
        <f>D18+D15+D11+D8</f>
        <v>59</v>
      </c>
      <c r="E19" s="83">
        <f>E18+E15+E11+E8</f>
        <v>25367294</v>
      </c>
      <c r="F19" s="83">
        <f>F18+F15+F11+F8</f>
        <v>75940809.32000001</v>
      </c>
    </row>
    <row r="20" spans="2:6" ht="18">
      <c r="B20" s="84"/>
      <c r="C20" s="84"/>
      <c r="D20" s="84"/>
      <c r="E20" s="84"/>
      <c r="F20" s="84"/>
    </row>
  </sheetData>
  <sheetProtection/>
  <mergeCells count="12">
    <mergeCell ref="B1:C1"/>
    <mergeCell ref="B3:D3"/>
    <mergeCell ref="B4:F4"/>
    <mergeCell ref="B6:F6"/>
    <mergeCell ref="B8:C8"/>
    <mergeCell ref="B9:F9"/>
    <mergeCell ref="B11:C11"/>
    <mergeCell ref="B12:F12"/>
    <mergeCell ref="B15:C15"/>
    <mergeCell ref="B16:F16"/>
    <mergeCell ref="B18:C18"/>
    <mergeCell ref="B19:C19"/>
  </mergeCells>
  <printOptions/>
  <pageMargins left="0.708661417322835" right="0.708661417322835" top="0.748031496062992" bottom="0.748031496062992" header="0.31496062992126" footer="0.31496062992126"/>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I60"/>
  <sheetViews>
    <sheetView rightToLeft="1" zoomScalePageLayoutView="0" workbookViewId="0" topLeftCell="A1">
      <selection activeCell="A20" sqref="A20:IV20"/>
    </sheetView>
  </sheetViews>
  <sheetFormatPr defaultColWidth="9.140625" defaultRowHeight="13.5" customHeight="1"/>
  <cols>
    <col min="1" max="1" width="1.28515625" style="10" customWidth="1"/>
    <col min="2" max="2" width="27.28125" style="10" customWidth="1"/>
    <col min="3" max="3" width="12.421875" style="10" customWidth="1"/>
    <col min="4" max="4" width="14.8515625" style="10" customWidth="1"/>
    <col min="5" max="5" width="14.7109375" style="10" customWidth="1"/>
    <col min="6" max="6" width="23.421875" style="10" customWidth="1"/>
    <col min="7" max="16384" width="9.00390625" style="10" customWidth="1"/>
  </cols>
  <sheetData>
    <row r="1" spans="2:6" ht="14.25" customHeight="1">
      <c r="B1" s="145" t="s">
        <v>268</v>
      </c>
      <c r="C1" s="145"/>
      <c r="D1" s="145"/>
      <c r="E1" s="145"/>
      <c r="F1" s="145"/>
    </row>
    <row r="2" spans="2:6" ht="14.25" customHeight="1">
      <c r="B2" s="14" t="s">
        <v>12</v>
      </c>
      <c r="C2" s="15" t="s">
        <v>13</v>
      </c>
      <c r="D2" s="15" t="s">
        <v>92</v>
      </c>
      <c r="E2" s="15" t="s">
        <v>158</v>
      </c>
      <c r="F2" s="14" t="s">
        <v>29</v>
      </c>
    </row>
    <row r="3" spans="2:6" ht="13.5" customHeight="1">
      <c r="B3" s="141" t="s">
        <v>23</v>
      </c>
      <c r="C3" s="141"/>
      <c r="D3" s="141"/>
      <c r="E3" s="141"/>
      <c r="F3" s="141"/>
    </row>
    <row r="4" spans="2:7" ht="13.5" customHeight="1">
      <c r="B4" s="17" t="s">
        <v>136</v>
      </c>
      <c r="C4" s="17" t="s">
        <v>137</v>
      </c>
      <c r="D4" s="18">
        <v>1.16</v>
      </c>
      <c r="E4" s="23">
        <v>1.17</v>
      </c>
      <c r="F4" s="24" t="s">
        <v>42</v>
      </c>
      <c r="G4" s="22"/>
    </row>
    <row r="5" spans="2:6" ht="13.5" customHeight="1">
      <c r="B5" s="17" t="s">
        <v>121</v>
      </c>
      <c r="C5" s="17" t="s">
        <v>122</v>
      </c>
      <c r="D5" s="18">
        <v>0.45</v>
      </c>
      <c r="E5" s="18">
        <v>0.45</v>
      </c>
      <c r="F5" s="24" t="s">
        <v>42</v>
      </c>
    </row>
    <row r="6" spans="2:9" ht="13.5" customHeight="1">
      <c r="B6" s="17" t="s">
        <v>58</v>
      </c>
      <c r="C6" s="17" t="s">
        <v>59</v>
      </c>
      <c r="D6" s="18">
        <v>0.29</v>
      </c>
      <c r="E6" s="18">
        <v>0.29</v>
      </c>
      <c r="F6" s="24" t="s">
        <v>42</v>
      </c>
      <c r="G6" s="73"/>
      <c r="H6" s="73"/>
      <c r="I6" s="23"/>
    </row>
    <row r="7" spans="2:9" ht="13.5" customHeight="1">
      <c r="B7" s="17" t="s">
        <v>64</v>
      </c>
      <c r="C7" s="17" t="s">
        <v>65</v>
      </c>
      <c r="D7" s="18">
        <v>0.27</v>
      </c>
      <c r="E7" s="18">
        <v>0.28</v>
      </c>
      <c r="F7" s="24" t="s">
        <v>42</v>
      </c>
      <c r="G7" s="73"/>
      <c r="H7" s="73"/>
      <c r="I7" s="23"/>
    </row>
    <row r="8" spans="2:9" ht="13.5" customHeight="1">
      <c r="B8" s="141" t="s">
        <v>132</v>
      </c>
      <c r="C8" s="141"/>
      <c r="D8" s="141"/>
      <c r="E8" s="141"/>
      <c r="F8" s="141"/>
      <c r="G8" s="73"/>
      <c r="H8" s="73"/>
      <c r="I8" s="23"/>
    </row>
    <row r="9" spans="2:9" ht="13.5" customHeight="1">
      <c r="B9" s="17" t="s">
        <v>130</v>
      </c>
      <c r="C9" s="17" t="s">
        <v>131</v>
      </c>
      <c r="D9" s="18">
        <v>2.75</v>
      </c>
      <c r="E9" s="23">
        <v>2.75</v>
      </c>
      <c r="F9" s="24" t="s">
        <v>42</v>
      </c>
      <c r="G9" s="73"/>
      <c r="H9" s="73"/>
      <c r="I9" s="23"/>
    </row>
    <row r="10" spans="2:6" ht="13.5" customHeight="1">
      <c r="B10" s="141" t="s">
        <v>39</v>
      </c>
      <c r="C10" s="141"/>
      <c r="D10" s="141"/>
      <c r="E10" s="141"/>
      <c r="F10" s="141"/>
    </row>
    <row r="11" spans="2:6" ht="13.5" customHeight="1">
      <c r="B11" s="17" t="s">
        <v>84</v>
      </c>
      <c r="C11" s="17" t="s">
        <v>85</v>
      </c>
      <c r="D11" s="21">
        <v>0.89</v>
      </c>
      <c r="E11" s="21">
        <v>0.89</v>
      </c>
      <c r="F11" s="24" t="s">
        <v>42</v>
      </c>
    </row>
    <row r="12" spans="2:6" ht="13.5" customHeight="1">
      <c r="B12" s="17" t="s">
        <v>214</v>
      </c>
      <c r="C12" s="17" t="s">
        <v>215</v>
      </c>
      <c r="D12" s="18">
        <v>0.34</v>
      </c>
      <c r="E12" s="18">
        <v>0.34</v>
      </c>
      <c r="F12" s="24" t="s">
        <v>42</v>
      </c>
    </row>
    <row r="13" spans="2:6" ht="13.5" customHeight="1">
      <c r="B13" s="17" t="s">
        <v>146</v>
      </c>
      <c r="C13" s="17" t="s">
        <v>147</v>
      </c>
      <c r="D13" s="18">
        <v>0.5</v>
      </c>
      <c r="E13" s="18">
        <v>0.5</v>
      </c>
      <c r="F13" s="24" t="s">
        <v>42</v>
      </c>
    </row>
    <row r="14" spans="2:6" ht="13.5" customHeight="1">
      <c r="B14" s="141" t="s">
        <v>30</v>
      </c>
      <c r="C14" s="141"/>
      <c r="D14" s="141"/>
      <c r="E14" s="141"/>
      <c r="F14" s="141"/>
    </row>
    <row r="15" spans="2:6" ht="13.5" customHeight="1">
      <c r="B15" s="17" t="s">
        <v>82</v>
      </c>
      <c r="C15" s="17" t="s">
        <v>83</v>
      </c>
      <c r="D15" s="18">
        <v>0.89</v>
      </c>
      <c r="E15" s="21">
        <v>0.89</v>
      </c>
      <c r="F15" s="24" t="s">
        <v>42</v>
      </c>
    </row>
    <row r="16" spans="2:6" ht="13.5" customHeight="1">
      <c r="B16" s="17" t="s">
        <v>244</v>
      </c>
      <c r="C16" s="17" t="s">
        <v>245</v>
      </c>
      <c r="D16" s="21">
        <v>0.42</v>
      </c>
      <c r="E16" s="21">
        <v>0.42</v>
      </c>
      <c r="F16" s="24" t="s">
        <v>42</v>
      </c>
    </row>
    <row r="17" spans="2:6" ht="13.5" customHeight="1">
      <c r="B17" s="141" t="s">
        <v>25</v>
      </c>
      <c r="C17" s="141"/>
      <c r="D17" s="141"/>
      <c r="E17" s="141"/>
      <c r="F17" s="141"/>
    </row>
    <row r="18" spans="2:6" ht="13.5" customHeight="1">
      <c r="B18" s="17" t="s">
        <v>149</v>
      </c>
      <c r="C18" s="17" t="s">
        <v>150</v>
      </c>
      <c r="D18" s="18">
        <v>5.4</v>
      </c>
      <c r="E18" s="21">
        <v>5.4</v>
      </c>
      <c r="F18" s="24" t="s">
        <v>42</v>
      </c>
    </row>
    <row r="19" spans="2:6" ht="13.5" customHeight="1">
      <c r="B19" s="17" t="s">
        <v>177</v>
      </c>
      <c r="C19" s="17" t="s">
        <v>178</v>
      </c>
      <c r="D19" s="18">
        <v>0.4</v>
      </c>
      <c r="E19" s="21">
        <v>0.4</v>
      </c>
      <c r="F19" s="24" t="s">
        <v>42</v>
      </c>
    </row>
    <row r="20" spans="2:6" ht="13.5" customHeight="1">
      <c r="B20" s="142" t="s">
        <v>27</v>
      </c>
      <c r="C20" s="143"/>
      <c r="D20" s="143"/>
      <c r="E20" s="143"/>
      <c r="F20" s="144"/>
    </row>
    <row r="21" spans="2:6" ht="13.5" customHeight="1">
      <c r="B21" s="17" t="s">
        <v>184</v>
      </c>
      <c r="C21" s="17" t="s">
        <v>116</v>
      </c>
      <c r="D21" s="18">
        <v>1.25</v>
      </c>
      <c r="E21" s="74">
        <v>1.25</v>
      </c>
      <c r="F21" s="24" t="s">
        <v>42</v>
      </c>
    </row>
    <row r="22" spans="2:6" ht="13.5" customHeight="1">
      <c r="B22" s="17" t="s">
        <v>61</v>
      </c>
      <c r="C22" s="17" t="s">
        <v>62</v>
      </c>
      <c r="D22" s="18">
        <v>0.61</v>
      </c>
      <c r="E22" s="21">
        <v>0.63</v>
      </c>
      <c r="F22" s="24" t="s">
        <v>42</v>
      </c>
    </row>
    <row r="23" spans="2:6" ht="13.5" customHeight="1">
      <c r="B23" s="17" t="s">
        <v>203</v>
      </c>
      <c r="C23" s="17" t="s">
        <v>204</v>
      </c>
      <c r="D23" s="18">
        <v>9.26</v>
      </c>
      <c r="E23" s="21">
        <v>9.5</v>
      </c>
      <c r="F23" s="24" t="s">
        <v>42</v>
      </c>
    </row>
    <row r="24" spans="2:6" ht="13.5" customHeight="1">
      <c r="B24" s="142" t="s">
        <v>28</v>
      </c>
      <c r="C24" s="143"/>
      <c r="D24" s="143"/>
      <c r="E24" s="143"/>
      <c r="F24" s="144"/>
    </row>
    <row r="25" spans="2:6" ht="13.5" customHeight="1">
      <c r="B25" s="17" t="s">
        <v>188</v>
      </c>
      <c r="C25" s="17" t="s">
        <v>189</v>
      </c>
      <c r="D25" s="21">
        <v>1.57</v>
      </c>
      <c r="E25" s="21">
        <v>1.6</v>
      </c>
      <c r="F25" s="24" t="s">
        <v>42</v>
      </c>
    </row>
    <row r="26" spans="2:6" ht="13.5" customHeight="1">
      <c r="B26" s="17" t="s">
        <v>134</v>
      </c>
      <c r="C26" s="17" t="s">
        <v>135</v>
      </c>
      <c r="D26" s="18">
        <v>18</v>
      </c>
      <c r="E26" s="78">
        <v>18</v>
      </c>
      <c r="F26" s="24" t="s">
        <v>42</v>
      </c>
    </row>
    <row r="27" spans="2:6" ht="13.5" customHeight="1">
      <c r="B27" s="142" t="s">
        <v>32</v>
      </c>
      <c r="C27" s="143"/>
      <c r="D27" s="143"/>
      <c r="E27" s="143"/>
      <c r="F27" s="144"/>
    </row>
    <row r="28" spans="2:6" ht="13.5" customHeight="1">
      <c r="B28" s="17" t="s">
        <v>164</v>
      </c>
      <c r="C28" s="17" t="s">
        <v>165</v>
      </c>
      <c r="D28" s="21">
        <v>6.8</v>
      </c>
      <c r="E28" s="21">
        <v>6.8</v>
      </c>
      <c r="F28" s="24" t="s">
        <v>42</v>
      </c>
    </row>
    <row r="29" spans="2:6" ht="13.5" customHeight="1">
      <c r="B29" s="17" t="s">
        <v>258</v>
      </c>
      <c r="C29" s="17" t="s">
        <v>259</v>
      </c>
      <c r="D29" s="18">
        <v>1.47</v>
      </c>
      <c r="E29" s="21">
        <v>1.47</v>
      </c>
      <c r="F29" s="24" t="s">
        <v>42</v>
      </c>
    </row>
    <row r="30" spans="2:6" ht="13.5" customHeight="1">
      <c r="B30" s="17" t="s">
        <v>112</v>
      </c>
      <c r="C30" s="17" t="s">
        <v>113</v>
      </c>
      <c r="D30" s="18">
        <v>7.1</v>
      </c>
      <c r="E30" s="21">
        <v>7.1</v>
      </c>
      <c r="F30" s="24" t="s">
        <v>42</v>
      </c>
    </row>
    <row r="31" spans="2:6" ht="16.5" customHeight="1">
      <c r="B31" s="146" t="s">
        <v>267</v>
      </c>
      <c r="C31" s="146"/>
      <c r="D31" s="146"/>
      <c r="E31" s="146"/>
      <c r="F31" s="146"/>
    </row>
    <row r="32" spans="2:6" ht="15" customHeight="1">
      <c r="B32" s="14" t="s">
        <v>12</v>
      </c>
      <c r="C32" s="15" t="s">
        <v>13</v>
      </c>
      <c r="D32" s="15" t="s">
        <v>95</v>
      </c>
      <c r="E32" s="15" t="s">
        <v>158</v>
      </c>
      <c r="F32" s="14" t="s">
        <v>29</v>
      </c>
    </row>
    <row r="33" spans="2:6" ht="13.5" customHeight="1">
      <c r="B33" s="142" t="s">
        <v>23</v>
      </c>
      <c r="C33" s="143"/>
      <c r="D33" s="143"/>
      <c r="E33" s="143"/>
      <c r="F33" s="144"/>
    </row>
    <row r="34" spans="2:6" ht="13.5" customHeight="1">
      <c r="B34" s="17" t="s">
        <v>162</v>
      </c>
      <c r="C34" s="17" t="s">
        <v>193</v>
      </c>
      <c r="D34" s="18" t="s">
        <v>194</v>
      </c>
      <c r="E34" s="18" t="s">
        <v>194</v>
      </c>
      <c r="F34" s="24" t="s">
        <v>42</v>
      </c>
    </row>
    <row r="35" spans="2:6" ht="13.5" customHeight="1">
      <c r="B35" s="17" t="s">
        <v>205</v>
      </c>
      <c r="C35" s="17" t="s">
        <v>206</v>
      </c>
      <c r="D35" s="18" t="s">
        <v>194</v>
      </c>
      <c r="E35" s="18" t="s">
        <v>194</v>
      </c>
      <c r="F35" s="24" t="s">
        <v>42</v>
      </c>
    </row>
    <row r="36" spans="2:6" ht="13.5" customHeight="1">
      <c r="B36" s="17" t="s">
        <v>78</v>
      </c>
      <c r="C36" s="17" t="s">
        <v>79</v>
      </c>
      <c r="D36" s="18">
        <v>0.7</v>
      </c>
      <c r="E36" s="75">
        <v>0.7</v>
      </c>
      <c r="F36" s="24" t="s">
        <v>42</v>
      </c>
    </row>
    <row r="37" spans="2:6" ht="13.5" customHeight="1">
      <c r="B37" s="17" t="s">
        <v>161</v>
      </c>
      <c r="C37" s="17" t="s">
        <v>250</v>
      </c>
      <c r="D37" s="18">
        <v>1</v>
      </c>
      <c r="E37" s="74">
        <v>1</v>
      </c>
      <c r="F37" s="24" t="s">
        <v>42</v>
      </c>
    </row>
    <row r="38" spans="2:6" ht="13.5" customHeight="1">
      <c r="B38" s="17" t="s">
        <v>167</v>
      </c>
      <c r="C38" s="17" t="s">
        <v>272</v>
      </c>
      <c r="D38" s="18" t="s">
        <v>36</v>
      </c>
      <c r="E38" s="18" t="s">
        <v>36</v>
      </c>
      <c r="F38" s="24" t="s">
        <v>42</v>
      </c>
    </row>
    <row r="39" spans="2:6" ht="13.5" customHeight="1">
      <c r="B39" s="141" t="s">
        <v>39</v>
      </c>
      <c r="C39" s="141"/>
      <c r="D39" s="141"/>
      <c r="E39" s="141"/>
      <c r="F39" s="141"/>
    </row>
    <row r="40" spans="2:6" ht="13.5" customHeight="1">
      <c r="B40" s="17" t="s">
        <v>255</v>
      </c>
      <c r="C40" s="17" t="s">
        <v>256</v>
      </c>
      <c r="D40" s="21">
        <v>0.64</v>
      </c>
      <c r="E40" s="23">
        <v>0.64</v>
      </c>
      <c r="F40" s="24" t="s">
        <v>42</v>
      </c>
    </row>
    <row r="41" spans="2:6" ht="13.5" customHeight="1">
      <c r="B41" s="141" t="s">
        <v>30</v>
      </c>
      <c r="C41" s="141"/>
      <c r="D41" s="141"/>
      <c r="E41" s="141"/>
      <c r="F41" s="141"/>
    </row>
    <row r="42" spans="2:6" ht="13.5" customHeight="1">
      <c r="B42" s="17" t="s">
        <v>242</v>
      </c>
      <c r="C42" s="17" t="s">
        <v>243</v>
      </c>
      <c r="D42" s="18">
        <v>0.19</v>
      </c>
      <c r="E42" s="18">
        <v>0.2</v>
      </c>
      <c r="F42" s="24" t="s">
        <v>42</v>
      </c>
    </row>
    <row r="43" spans="2:6" ht="13.5" customHeight="1">
      <c r="B43" s="17" t="s">
        <v>63</v>
      </c>
      <c r="C43" s="17" t="s">
        <v>60</v>
      </c>
      <c r="D43" s="18">
        <v>1</v>
      </c>
      <c r="E43" s="18">
        <v>1</v>
      </c>
      <c r="F43" s="24" t="s">
        <v>42</v>
      </c>
    </row>
    <row r="44" spans="2:6" ht="13.5" customHeight="1">
      <c r="B44" s="17" t="s">
        <v>40</v>
      </c>
      <c r="C44" s="17" t="s">
        <v>41</v>
      </c>
      <c r="D44" s="18">
        <v>1.65</v>
      </c>
      <c r="E44" s="18">
        <v>1.65</v>
      </c>
      <c r="F44" s="24" t="s">
        <v>42</v>
      </c>
    </row>
    <row r="45" spans="2:6" ht="13.5" customHeight="1">
      <c r="B45" s="141" t="s">
        <v>33</v>
      </c>
      <c r="C45" s="141"/>
      <c r="D45" s="141"/>
      <c r="E45" s="141"/>
      <c r="F45" s="141"/>
    </row>
    <row r="46" spans="2:6" ht="13.5" customHeight="1">
      <c r="B46" s="17" t="s">
        <v>53</v>
      </c>
      <c r="C46" s="17" t="s">
        <v>54</v>
      </c>
      <c r="D46" s="18">
        <v>1</v>
      </c>
      <c r="E46" s="18">
        <v>1</v>
      </c>
      <c r="F46" s="24" t="s">
        <v>42</v>
      </c>
    </row>
    <row r="47" spans="2:6" ht="13.5" customHeight="1">
      <c r="B47" s="17" t="s">
        <v>72</v>
      </c>
      <c r="C47" s="17" t="s">
        <v>74</v>
      </c>
      <c r="D47" s="18" t="s">
        <v>36</v>
      </c>
      <c r="E47" s="18" t="s">
        <v>36</v>
      </c>
      <c r="F47" s="24" t="s">
        <v>42</v>
      </c>
    </row>
    <row r="48" spans="2:6" ht="13.5" customHeight="1">
      <c r="B48" s="17" t="s">
        <v>73</v>
      </c>
      <c r="C48" s="17" t="s">
        <v>75</v>
      </c>
      <c r="D48" s="18" t="s">
        <v>36</v>
      </c>
      <c r="E48" s="18" t="s">
        <v>36</v>
      </c>
      <c r="F48" s="24" t="s">
        <v>42</v>
      </c>
    </row>
    <row r="49" spans="2:6" ht="13.5" customHeight="1">
      <c r="B49" s="17" t="s">
        <v>34</v>
      </c>
      <c r="C49" s="17" t="s">
        <v>35</v>
      </c>
      <c r="D49" s="18">
        <v>2.55</v>
      </c>
      <c r="E49" s="18">
        <v>2.55</v>
      </c>
      <c r="F49" s="24" t="s">
        <v>42</v>
      </c>
    </row>
    <row r="50" spans="2:6" ht="13.5" customHeight="1">
      <c r="B50" s="17" t="s">
        <v>96</v>
      </c>
      <c r="C50" s="17" t="s">
        <v>97</v>
      </c>
      <c r="D50" s="18" t="s">
        <v>36</v>
      </c>
      <c r="E50" s="18" t="s">
        <v>36</v>
      </c>
      <c r="F50" s="24" t="s">
        <v>42</v>
      </c>
    </row>
    <row r="51" spans="2:6" ht="13.5" customHeight="1">
      <c r="B51" s="17" t="s">
        <v>138</v>
      </c>
      <c r="C51" s="17" t="s">
        <v>139</v>
      </c>
      <c r="D51" s="18" t="s">
        <v>36</v>
      </c>
      <c r="E51" s="18" t="s">
        <v>36</v>
      </c>
      <c r="F51" s="24" t="s">
        <v>42</v>
      </c>
    </row>
    <row r="52" spans="2:6" ht="13.5" customHeight="1">
      <c r="B52" s="25" t="s">
        <v>142</v>
      </c>
      <c r="C52" s="17" t="s">
        <v>166</v>
      </c>
      <c r="D52" s="18" t="s">
        <v>36</v>
      </c>
      <c r="E52" s="18" t="s">
        <v>36</v>
      </c>
      <c r="F52" s="24" t="s">
        <v>42</v>
      </c>
    </row>
    <row r="53" spans="2:6" ht="13.5" customHeight="1">
      <c r="B53" s="25" t="s">
        <v>169</v>
      </c>
      <c r="C53" s="17" t="s">
        <v>170</v>
      </c>
      <c r="D53" s="18" t="s">
        <v>36</v>
      </c>
      <c r="E53" s="18" t="s">
        <v>36</v>
      </c>
      <c r="F53" s="24" t="s">
        <v>42</v>
      </c>
    </row>
    <row r="54" spans="2:6" ht="13.5" customHeight="1">
      <c r="B54" s="25" t="s">
        <v>171</v>
      </c>
      <c r="C54" s="17" t="s">
        <v>172</v>
      </c>
      <c r="D54" s="18" t="s">
        <v>36</v>
      </c>
      <c r="E54" s="18" t="s">
        <v>36</v>
      </c>
      <c r="F54" s="24" t="s">
        <v>42</v>
      </c>
    </row>
    <row r="55" spans="2:6" ht="13.5" customHeight="1">
      <c r="B55" s="141" t="s">
        <v>25</v>
      </c>
      <c r="C55" s="141"/>
      <c r="D55" s="141"/>
      <c r="E55" s="141"/>
      <c r="F55" s="141"/>
    </row>
    <row r="56" spans="2:6" ht="13.5" customHeight="1">
      <c r="B56" s="17" t="s">
        <v>56</v>
      </c>
      <c r="C56" s="17" t="s">
        <v>57</v>
      </c>
      <c r="D56" s="18">
        <v>0.45</v>
      </c>
      <c r="E56" s="18">
        <v>0.45</v>
      </c>
      <c r="F56" s="24" t="s">
        <v>42</v>
      </c>
    </row>
    <row r="57" spans="2:6" ht="13.5" customHeight="1">
      <c r="B57" s="141" t="s">
        <v>27</v>
      </c>
      <c r="C57" s="141"/>
      <c r="D57" s="141"/>
      <c r="E57" s="141"/>
      <c r="F57" s="141"/>
    </row>
    <row r="58" spans="2:6" ht="13.5" customHeight="1">
      <c r="B58" s="17" t="s">
        <v>152</v>
      </c>
      <c r="C58" s="17" t="s">
        <v>153</v>
      </c>
      <c r="D58" s="18">
        <v>70</v>
      </c>
      <c r="E58" s="18">
        <v>70</v>
      </c>
      <c r="F58" s="24" t="s">
        <v>42</v>
      </c>
    </row>
    <row r="59" spans="2:6" ht="13.5" customHeight="1">
      <c r="B59" s="141" t="s">
        <v>28</v>
      </c>
      <c r="C59" s="141"/>
      <c r="D59" s="141"/>
      <c r="E59" s="141"/>
      <c r="F59" s="141"/>
    </row>
    <row r="60" spans="2:6" ht="13.5" customHeight="1">
      <c r="B60" s="17" t="s">
        <v>106</v>
      </c>
      <c r="C60" s="17" t="s">
        <v>107</v>
      </c>
      <c r="D60" s="18">
        <v>6.55</v>
      </c>
      <c r="E60" s="18">
        <v>6.65</v>
      </c>
      <c r="F60" s="24" t="s">
        <v>42</v>
      </c>
    </row>
  </sheetData>
  <sheetProtection/>
  <mergeCells count="17">
    <mergeCell ref="B59:F59"/>
    <mergeCell ref="B1:F1"/>
    <mergeCell ref="B3:F3"/>
    <mergeCell ref="B31:F31"/>
    <mergeCell ref="B20:F20"/>
    <mergeCell ref="B14:F14"/>
    <mergeCell ref="B10:F10"/>
    <mergeCell ref="B27:F27"/>
    <mergeCell ref="B24:F24"/>
    <mergeCell ref="B17:F17"/>
    <mergeCell ref="B8:F8"/>
    <mergeCell ref="B33:F33"/>
    <mergeCell ref="B55:F55"/>
    <mergeCell ref="B45:F45"/>
    <mergeCell ref="B57:F57"/>
    <mergeCell ref="B41:F41"/>
    <mergeCell ref="B39:F39"/>
  </mergeCells>
  <printOptions/>
  <pageMargins left="0" right="0" top="0" bottom="0" header="0.31496062992126" footer="0.31496062992126"/>
  <pageSetup horizontalDpi="300" verticalDpi="300" orientation="portrait" paperSize="9" scale="98" r:id="rId1"/>
</worksheet>
</file>

<file path=xl/worksheets/sheet4.xml><?xml version="1.0" encoding="utf-8"?>
<worksheet xmlns="http://schemas.openxmlformats.org/spreadsheetml/2006/main" xmlns:r="http://schemas.openxmlformats.org/officeDocument/2006/relationships">
  <dimension ref="A1:F20"/>
  <sheetViews>
    <sheetView rightToLeft="1" zoomScalePageLayoutView="0" workbookViewId="0" topLeftCell="A13">
      <selection activeCell="A21" sqref="A21"/>
    </sheetView>
  </sheetViews>
  <sheetFormatPr defaultColWidth="9.140625" defaultRowHeight="15"/>
  <cols>
    <col min="1" max="1" width="29.140625" style="2" customWidth="1"/>
    <col min="2" max="2" width="10.57421875" style="2" customWidth="1"/>
    <col min="3" max="3" width="9.421875" style="2" customWidth="1"/>
    <col min="4" max="4" width="14.57421875" style="2" customWidth="1"/>
    <col min="5" max="5" width="12.7109375" style="2" customWidth="1"/>
    <col min="6" max="6" width="41.00390625" style="2" customWidth="1"/>
    <col min="7" max="16384" width="9.00390625" style="2" customWidth="1"/>
  </cols>
  <sheetData>
    <row r="1" spans="1:6" ht="24" customHeight="1">
      <c r="A1" s="147" t="s">
        <v>269</v>
      </c>
      <c r="B1" s="147"/>
      <c r="C1" s="147"/>
      <c r="D1" s="147"/>
      <c r="E1" s="147"/>
      <c r="F1" s="147"/>
    </row>
    <row r="2" spans="1:6" ht="88.5" customHeight="1">
      <c r="A2" s="16" t="s">
        <v>31</v>
      </c>
      <c r="B2" s="148" t="s">
        <v>217</v>
      </c>
      <c r="C2" s="148"/>
      <c r="D2" s="148"/>
      <c r="E2" s="148"/>
      <c r="F2" s="148"/>
    </row>
    <row r="3" spans="1:6" ht="87" customHeight="1">
      <c r="A3" s="16" t="s">
        <v>80</v>
      </c>
      <c r="B3" s="148" t="s">
        <v>218</v>
      </c>
      <c r="C3" s="148"/>
      <c r="D3" s="148"/>
      <c r="E3" s="148"/>
      <c r="F3" s="148"/>
    </row>
    <row r="4" spans="1:6" ht="70.5" customHeight="1">
      <c r="A4" s="16" t="s">
        <v>47</v>
      </c>
      <c r="B4" s="148" t="s">
        <v>219</v>
      </c>
      <c r="C4" s="148"/>
      <c r="D4" s="148"/>
      <c r="E4" s="148"/>
      <c r="F4" s="148"/>
    </row>
    <row r="5" spans="1:6" ht="69" customHeight="1">
      <c r="A5" s="16" t="s">
        <v>46</v>
      </c>
      <c r="B5" s="148" t="s">
        <v>220</v>
      </c>
      <c r="C5" s="148"/>
      <c r="D5" s="148"/>
      <c r="E5" s="148"/>
      <c r="F5" s="148"/>
    </row>
    <row r="6" spans="1:6" ht="68.25" customHeight="1">
      <c r="A6" s="16" t="s">
        <v>48</v>
      </c>
      <c r="B6" s="148" t="s">
        <v>221</v>
      </c>
      <c r="C6" s="148"/>
      <c r="D6" s="148"/>
      <c r="E6" s="148"/>
      <c r="F6" s="148"/>
    </row>
    <row r="7" spans="1:6" ht="51" customHeight="1">
      <c r="A7" s="16" t="s">
        <v>45</v>
      </c>
      <c r="B7" s="148" t="s">
        <v>222</v>
      </c>
      <c r="C7" s="148"/>
      <c r="D7" s="148"/>
      <c r="E7" s="148"/>
      <c r="F7" s="148"/>
    </row>
    <row r="8" spans="1:6" ht="36" customHeight="1">
      <c r="A8" s="16" t="s">
        <v>43</v>
      </c>
      <c r="B8" s="148" t="s">
        <v>223</v>
      </c>
      <c r="C8" s="148"/>
      <c r="D8" s="148"/>
      <c r="E8" s="148"/>
      <c r="F8" s="148"/>
    </row>
    <row r="9" spans="1:6" ht="46.5" customHeight="1">
      <c r="A9" s="16" t="s">
        <v>44</v>
      </c>
      <c r="B9" s="148" t="s">
        <v>224</v>
      </c>
      <c r="C9" s="148"/>
      <c r="D9" s="148"/>
      <c r="E9" s="148"/>
      <c r="F9" s="148"/>
    </row>
    <row r="10" spans="1:6" ht="49.5" customHeight="1">
      <c r="A10" s="16" t="s">
        <v>55</v>
      </c>
      <c r="B10" s="148" t="s">
        <v>225</v>
      </c>
      <c r="C10" s="148"/>
      <c r="D10" s="148"/>
      <c r="E10" s="148"/>
      <c r="F10" s="148"/>
    </row>
    <row r="11" spans="1:6" ht="47.25" customHeight="1">
      <c r="A11" s="16" t="s">
        <v>103</v>
      </c>
      <c r="B11" s="148" t="s">
        <v>287</v>
      </c>
      <c r="C11" s="148"/>
      <c r="D11" s="148"/>
      <c r="E11" s="148"/>
      <c r="F11" s="148"/>
    </row>
    <row r="12" spans="1:6" ht="36.75" customHeight="1">
      <c r="A12" s="16" t="s">
        <v>102</v>
      </c>
      <c r="B12" s="148" t="s">
        <v>226</v>
      </c>
      <c r="C12" s="148"/>
      <c r="D12" s="148"/>
      <c r="E12" s="148"/>
      <c r="F12" s="148"/>
    </row>
    <row r="13" spans="1:6" ht="48.75" customHeight="1">
      <c r="A13" s="16" t="s">
        <v>125</v>
      </c>
      <c r="B13" s="148" t="s">
        <v>288</v>
      </c>
      <c r="C13" s="148"/>
      <c r="D13" s="148"/>
      <c r="E13" s="148"/>
      <c r="F13" s="148"/>
    </row>
    <row r="14" spans="1:6" ht="54.75" customHeight="1">
      <c r="A14" s="16" t="s">
        <v>50</v>
      </c>
      <c r="B14" s="148" t="s">
        <v>227</v>
      </c>
      <c r="C14" s="148"/>
      <c r="D14" s="148"/>
      <c r="E14" s="148"/>
      <c r="F14" s="148"/>
    </row>
    <row r="15" spans="1:6" ht="34.5" customHeight="1">
      <c r="A15" s="16" t="s">
        <v>126</v>
      </c>
      <c r="B15" s="148" t="s">
        <v>228</v>
      </c>
      <c r="C15" s="148"/>
      <c r="D15" s="148"/>
      <c r="E15" s="148"/>
      <c r="F15" s="148"/>
    </row>
    <row r="16" spans="1:6" ht="30.75" customHeight="1">
      <c r="A16" s="16" t="s">
        <v>133</v>
      </c>
      <c r="B16" s="148" t="s">
        <v>229</v>
      </c>
      <c r="C16" s="148"/>
      <c r="D16" s="148"/>
      <c r="E16" s="148"/>
      <c r="F16" s="148"/>
    </row>
    <row r="17" spans="1:6" ht="36" customHeight="1">
      <c r="A17" s="16" t="s">
        <v>127</v>
      </c>
      <c r="B17" s="148" t="s">
        <v>230</v>
      </c>
      <c r="C17" s="148"/>
      <c r="D17" s="148"/>
      <c r="E17" s="148"/>
      <c r="F17" s="148"/>
    </row>
    <row r="18" spans="1:6" ht="32.25" customHeight="1">
      <c r="A18" s="16" t="s">
        <v>129</v>
      </c>
      <c r="B18" s="148" t="s">
        <v>231</v>
      </c>
      <c r="C18" s="148"/>
      <c r="D18" s="148"/>
      <c r="E18" s="148"/>
      <c r="F18" s="148"/>
    </row>
    <row r="19" spans="1:6" ht="33.75" customHeight="1">
      <c r="A19" s="16" t="s">
        <v>128</v>
      </c>
      <c r="B19" s="148" t="s">
        <v>232</v>
      </c>
      <c r="C19" s="148"/>
      <c r="D19" s="148"/>
      <c r="E19" s="148"/>
      <c r="F19" s="148"/>
    </row>
    <row r="20" spans="1:6" ht="37.5" customHeight="1">
      <c r="A20" s="16" t="s">
        <v>168</v>
      </c>
      <c r="B20" s="148" t="s">
        <v>239</v>
      </c>
      <c r="C20" s="148"/>
      <c r="D20" s="148"/>
      <c r="E20" s="148"/>
      <c r="F20" s="148"/>
    </row>
  </sheetData>
  <sheetProtection/>
  <mergeCells count="20">
    <mergeCell ref="B10:F10"/>
    <mergeCell ref="B12:F12"/>
    <mergeCell ref="B11:F11"/>
    <mergeCell ref="B9:F9"/>
    <mergeCell ref="B7:F7"/>
    <mergeCell ref="B8:F8"/>
    <mergeCell ref="B20:F20"/>
    <mergeCell ref="B15:F15"/>
    <mergeCell ref="B19:F19"/>
    <mergeCell ref="B13:F13"/>
    <mergeCell ref="B16:F16"/>
    <mergeCell ref="B17:F17"/>
    <mergeCell ref="B18:F18"/>
    <mergeCell ref="B14:F14"/>
    <mergeCell ref="A1:F1"/>
    <mergeCell ref="B6:F6"/>
    <mergeCell ref="B3:F3"/>
    <mergeCell ref="B5:F5"/>
    <mergeCell ref="B4:F4"/>
    <mergeCell ref="B2:F2"/>
  </mergeCells>
  <printOptions/>
  <pageMargins left="0" right="0" top="0" bottom="0" header="0.31496062992126" footer="0.31496062992126"/>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C1:D17"/>
  <sheetViews>
    <sheetView rightToLeft="1" zoomScalePageLayoutView="0" workbookViewId="0" topLeftCell="B1">
      <selection activeCell="C18" sqref="C18"/>
    </sheetView>
  </sheetViews>
  <sheetFormatPr defaultColWidth="9.140625" defaultRowHeight="60" customHeight="1"/>
  <cols>
    <col min="1" max="1" width="2.7109375" style="3" hidden="1" customWidth="1"/>
    <col min="2" max="2" width="0.9921875" style="3" customWidth="1"/>
    <col min="3" max="3" width="20.00390625" style="3" customWidth="1"/>
    <col min="4" max="4" width="89.140625" style="3" customWidth="1"/>
    <col min="5" max="16384" width="9.00390625" style="3" customWidth="1"/>
  </cols>
  <sheetData>
    <row r="1" spans="3:4" s="7" customFormat="1" ht="26.25" customHeight="1">
      <c r="C1" s="149" t="s">
        <v>270</v>
      </c>
      <c r="D1" s="149"/>
    </row>
    <row r="2" spans="3:4" s="12" customFormat="1" ht="26.25" customHeight="1">
      <c r="C2" s="150" t="s">
        <v>37</v>
      </c>
      <c r="D2" s="151"/>
    </row>
    <row r="3" spans="3:4" s="12" customFormat="1" ht="75" customHeight="1">
      <c r="C3" s="35" t="s">
        <v>235</v>
      </c>
      <c r="D3" s="36" t="s">
        <v>290</v>
      </c>
    </row>
    <row r="4" spans="3:4" s="12" customFormat="1" ht="57" customHeight="1">
      <c r="C4" s="35" t="s">
        <v>246</v>
      </c>
      <c r="D4" s="36" t="s">
        <v>248</v>
      </c>
    </row>
    <row r="5" spans="3:4" s="12" customFormat="1" ht="71.25" customHeight="1">
      <c r="C5" s="35" t="s">
        <v>196</v>
      </c>
      <c r="D5" s="36" t="s">
        <v>253</v>
      </c>
    </row>
    <row r="6" spans="3:4" s="12" customFormat="1" ht="67.5" customHeight="1">
      <c r="C6" s="69" t="s">
        <v>257</v>
      </c>
      <c r="D6" s="36" t="s">
        <v>263</v>
      </c>
    </row>
    <row r="7" spans="3:4" s="12" customFormat="1" ht="39.75" customHeight="1">
      <c r="C7" s="69" t="s">
        <v>209</v>
      </c>
      <c r="D7" s="36" t="s">
        <v>208</v>
      </c>
    </row>
    <row r="8" spans="3:4" s="12" customFormat="1" ht="43.5" customHeight="1">
      <c r="C8" s="69" t="s">
        <v>254</v>
      </c>
      <c r="D8" s="36" t="s">
        <v>237</v>
      </c>
    </row>
    <row r="9" spans="3:4" s="12" customFormat="1" ht="58.5" customHeight="1">
      <c r="C9" s="69" t="s">
        <v>234</v>
      </c>
      <c r="D9" s="36" t="s">
        <v>238</v>
      </c>
    </row>
    <row r="10" spans="3:4" s="12" customFormat="1" ht="72.75" customHeight="1">
      <c r="C10" s="35" t="s">
        <v>155</v>
      </c>
      <c r="D10" s="36" t="s">
        <v>249</v>
      </c>
    </row>
    <row r="11" spans="3:4" s="13" customFormat="1" ht="30" customHeight="1">
      <c r="C11" s="150" t="s">
        <v>81</v>
      </c>
      <c r="D11" s="151"/>
    </row>
    <row r="12" spans="3:4" ht="68.25" customHeight="1">
      <c r="C12" s="35" t="s">
        <v>235</v>
      </c>
      <c r="D12" s="36" t="s">
        <v>290</v>
      </c>
    </row>
    <row r="13" spans="3:4" s="12" customFormat="1" ht="73.5" customHeight="1">
      <c r="C13" s="35" t="s">
        <v>216</v>
      </c>
      <c r="D13" s="36" t="s">
        <v>262</v>
      </c>
    </row>
    <row r="14" spans="3:4" s="12" customFormat="1" ht="73.5" customHeight="1">
      <c r="C14" s="35" t="s">
        <v>236</v>
      </c>
      <c r="D14" s="36" t="s">
        <v>289</v>
      </c>
    </row>
    <row r="15" spans="3:4" s="8" customFormat="1" ht="28.5" customHeight="1">
      <c r="C15" s="152" t="s">
        <v>192</v>
      </c>
      <c r="D15" s="153"/>
    </row>
    <row r="16" spans="3:4" ht="42" customHeight="1">
      <c r="C16" s="35" t="s">
        <v>195</v>
      </c>
      <c r="D16" s="36" t="s">
        <v>207</v>
      </c>
    </row>
    <row r="17" spans="3:4" ht="73.5" customHeight="1">
      <c r="C17" s="35" t="s">
        <v>155</v>
      </c>
      <c r="D17" s="36" t="s">
        <v>251</v>
      </c>
    </row>
  </sheetData>
  <sheetProtection/>
  <mergeCells count="4">
    <mergeCell ref="C1:D1"/>
    <mergeCell ref="C2:D2"/>
    <mergeCell ref="C11:D11"/>
    <mergeCell ref="C15:D15"/>
  </mergeCells>
  <printOptions/>
  <pageMargins left="0" right="0" top="0" bottom="0" header="0" footer="0"/>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2016-10-31T11:03:31Z</cp:lastPrinted>
  <dcterms:created xsi:type="dcterms:W3CDTF">2012-01-03T06:41:25Z</dcterms:created>
  <dcterms:modified xsi:type="dcterms:W3CDTF">2016-11-02T06:35:34Z</dcterms:modified>
  <cp:category/>
  <cp:version/>
  <cp:contentType/>
  <cp:contentStatus/>
</cp:coreProperties>
</file>